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ouba\Desktop\2014から松原\５）競技関係\競技関係\2025\9月\"/>
    </mc:Choice>
  </mc:AlternateContent>
  <xr:revisionPtr revIDLastSave="0" documentId="13_ncr:1_{B9C0FDE0-DD7D-4864-A9FA-1C7DFDDD621A}" xr6:coauthVersionLast="47" xr6:coauthVersionMax="47" xr10:uidLastSave="{00000000-0000-0000-0000-000000000000}"/>
  <bookViews>
    <workbookView xWindow="11070" yWindow="1155" windowWidth="20175" windowHeight="13590" tabRatio="661" firstSheet="3" activeTab="7"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メディカルカード" sheetId="14" r:id="rId9"/>
  </sheets>
  <externalReferences>
    <externalReference r:id="rId10"/>
  </externalReferences>
  <definedNames>
    <definedName name="_xlnm._FilterDatabase" localSheetId="2" hidden="1">'参加登録名簿（障害）'!$A$23:$C$33</definedName>
    <definedName name="_xlnm.Print_Area" localSheetId="6">フレンドリー!$D$1:$O$28</definedName>
    <definedName name="_xlnm.Print_Area" localSheetId="2">'参加登録名簿（障害）'!$A$1:$E$37</definedName>
    <definedName name="_xlnm.Print_Area" localSheetId="4">'参加登録名簿（馬場）'!$A$1:$E$37</definedName>
    <definedName name="_xlnm.Print_Area" localSheetId="7">送金内訳書!$A$1:$D$30</definedName>
    <definedName name="_xlnm.Print_Area" localSheetId="1">入厩届!$A$1:$K$54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0" l="1"/>
  <c r="H33" i="3"/>
  <c r="H32" i="3"/>
  <c r="H31" i="3"/>
  <c r="H30" i="3"/>
  <c r="H31" i="2"/>
  <c r="C3" i="10"/>
  <c r="B32" i="9"/>
  <c r="F34" i="9"/>
  <c r="G31" i="9"/>
  <c r="C30" i="9"/>
  <c r="D29" i="3"/>
  <c r="D3" i="15"/>
  <c r="D31" i="2"/>
  <c r="C3" i="4"/>
  <c r="K13" i="2" l="1"/>
  <c r="K8" i="3"/>
  <c r="K22" i="3"/>
  <c r="K9" i="3"/>
  <c r="K10" i="3"/>
  <c r="K11" i="3"/>
  <c r="K6" i="3"/>
  <c r="K12" i="3"/>
  <c r="K13" i="3"/>
  <c r="K14" i="3"/>
  <c r="K15" i="3"/>
  <c r="K18" i="3"/>
  <c r="K26" i="3"/>
  <c r="K21" i="3"/>
  <c r="K23" i="3"/>
  <c r="K24" i="3"/>
  <c r="K25" i="3"/>
  <c r="K27" i="3"/>
  <c r="K16" i="3"/>
  <c r="K17" i="3"/>
  <c r="K19" i="3"/>
  <c r="K20" i="3"/>
  <c r="K23" i="2"/>
  <c r="K24" i="2"/>
  <c r="K25" i="2"/>
  <c r="K26" i="2"/>
  <c r="K12" i="2"/>
  <c r="A1" i="10"/>
  <c r="K6" i="2"/>
  <c r="K7" i="2"/>
  <c r="K8" i="2"/>
  <c r="K9" i="2"/>
  <c r="K10" i="2"/>
  <c r="K11" i="2"/>
  <c r="K14" i="2"/>
  <c r="K15" i="2"/>
  <c r="K16" i="2"/>
  <c r="K17" i="2"/>
  <c r="K18" i="2"/>
  <c r="K7" i="3"/>
  <c r="K27" i="2"/>
  <c r="C12" i="10"/>
  <c r="D12" i="10" s="1"/>
  <c r="C18" i="10"/>
  <c r="D18" i="10" s="1"/>
  <c r="C17" i="10"/>
  <c r="D17" i="10" s="1"/>
  <c r="C16" i="10"/>
  <c r="D16" i="10" s="1"/>
  <c r="C9" i="15"/>
  <c r="C33" i="15"/>
  <c r="C24" i="15"/>
  <c r="C15" i="15"/>
  <c r="C28" i="15"/>
  <c r="C11" i="15"/>
  <c r="C10" i="15"/>
  <c r="C17" i="15"/>
  <c r="C16" i="15"/>
  <c r="C12" i="15"/>
  <c r="C6" i="15"/>
  <c r="C18" i="15"/>
  <c r="C29" i="15"/>
  <c r="C26" i="15"/>
  <c r="C14" i="15"/>
  <c r="C32" i="15"/>
  <c r="C20" i="15"/>
  <c r="C27" i="15"/>
  <c r="C7" i="15"/>
  <c r="C30" i="15"/>
  <c r="C13" i="15"/>
  <c r="C25" i="15"/>
  <c r="C19" i="15"/>
  <c r="C31" i="15"/>
  <c r="C8" i="15"/>
  <c r="C6" i="4"/>
  <c r="J30" i="3" l="1"/>
  <c r="J33" i="3"/>
  <c r="J31" i="3"/>
  <c r="J32" i="3"/>
  <c r="D11" i="10"/>
  <c r="D19" i="10"/>
  <c r="C19" i="10"/>
  <c r="I35" i="3" l="1"/>
  <c r="K19" i="2"/>
  <c r="K20" i="2"/>
  <c r="K21" i="2"/>
  <c r="K22" i="2"/>
  <c r="K28" i="2"/>
  <c r="H33" i="2" s="1"/>
  <c r="K29" i="2"/>
  <c r="H34" i="2" s="1"/>
  <c r="C19" i="4"/>
  <c r="C15" i="4"/>
  <c r="C17" i="4"/>
  <c r="C10" i="4"/>
  <c r="C9" i="4"/>
  <c r="C14" i="4"/>
  <c r="C16" i="4"/>
  <c r="C7" i="4"/>
  <c r="C18" i="4"/>
  <c r="C13" i="4"/>
  <c r="C20" i="4"/>
  <c r="C11" i="4"/>
  <c r="C12" i="4"/>
  <c r="C8" i="4"/>
  <c r="H32" i="2" l="1"/>
  <c r="J31" i="2"/>
  <c r="C7" i="10"/>
  <c r="C10" i="10"/>
  <c r="D10" i="10" s="1"/>
  <c r="J32" i="2"/>
  <c r="J33" i="2"/>
  <c r="C8" i="10" l="1"/>
  <c r="D8" i="10" s="1"/>
  <c r="C9" i="10"/>
  <c r="D9" i="10" s="1"/>
  <c r="J34" i="2"/>
  <c r="I36" i="2"/>
  <c r="D7" i="10"/>
  <c r="C13" i="10" l="1"/>
  <c r="D13" i="10"/>
  <c r="C2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11"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2" authorId="0" shapeId="0" xr:uid="{C614425D-D68D-42A0-A472-A8E64ADF03D9}">
      <text>
        <r>
          <rPr>
            <b/>
            <sz val="9"/>
            <color indexed="81"/>
            <rFont val="MS P ゴシック"/>
            <family val="3"/>
            <charset val="128"/>
          </rPr>
          <t>参加馬と同数記載されます。厩舎を使用しない団体はご留意ください。</t>
        </r>
      </text>
    </comment>
    <comment ref="C16" authorId="0" shapeId="0" xr:uid="{5F79812E-ABD0-4EF0-B1CC-0CAC4778AAA9}">
      <text>
        <r>
          <rPr>
            <b/>
            <sz val="9"/>
            <color indexed="81"/>
            <rFont val="MS P ゴシック"/>
            <family val="3"/>
            <charset val="128"/>
          </rPr>
          <t>ﾌﾚﾝﾄﾞﾘｰにｴﾝﾄﾘーすると自動で計算されます</t>
        </r>
      </text>
    </comment>
    <comment ref="D16"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<sst xmlns="http://schemas.openxmlformats.org/spreadsheetml/2006/main" count="389" uniqueCount="195">
  <si>
    <t>送金内訳書</t>
    <rPh sb="0" eb="2">
      <t>ソウキン</t>
    </rPh>
    <rPh sb="2" eb="5">
      <t>ウチワケショ</t>
    </rPh>
    <phoneticPr fontId="6"/>
  </si>
  <si>
    <t>団体名</t>
    <rPh sb="0" eb="2">
      <t>ダンタイ</t>
    </rPh>
    <rPh sb="2" eb="3">
      <t>メイ</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</si>
  <si>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</si>
  <si>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</si>
  <si>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</si>
  <si>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</si>
  <si>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</si>
  <si>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</si>
  <si>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</si>
  <si>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</si>
  <si>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</si>
  <si>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</si>
  <si>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</si>
  <si>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</si>
  <si>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</si>
  <si>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</si>
  <si>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</si>
  <si>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</si>
  <si>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</si>
  <si>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</si>
  <si>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</si>
  <si>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</si>
  <si>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</si>
  <si>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</si>
  <si>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</si>
  <si>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</si>
  <si>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標準小障害B　part２</t>
    <rPh sb="0" eb="2">
      <t>ヒョウジュン</t>
    </rPh>
    <rPh sb="2" eb="5">
      <t>ショウショウガイ</t>
    </rPh>
    <phoneticPr fontId="6"/>
  </si>
  <si>
    <t>少年小障害B　part２</t>
    <rPh sb="0" eb="2">
      <t>ショウネン</t>
    </rPh>
    <rPh sb="2" eb="3">
      <t>ショウ</t>
    </rPh>
    <rPh sb="3" eb="5">
      <t>ショウガイ</t>
    </rPh>
    <phoneticPr fontId="6"/>
  </si>
  <si>
    <t>標準小障害C　part２</t>
    <rPh sb="0" eb="2">
      <t>ヒョウジュン</t>
    </rPh>
    <rPh sb="2" eb="5">
      <t>ショウショウガイ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</si>
  <si>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</si>
  <si>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</si>
  <si>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</si>
  <si>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合計</t>
    <rPh sb="0" eb="2">
      <t>ゴウケイ</t>
    </rPh>
    <phoneticPr fontId="6"/>
  </si>
  <si>
    <t>TEL</t>
    <phoneticPr fontId="6"/>
  </si>
  <si>
    <t>円</t>
    <rPh sb="0" eb="1">
      <t>エン</t>
    </rPh>
    <phoneticPr fontId="6"/>
  </si>
  <si>
    <t>携帯</t>
    <rPh sb="0" eb="2">
      <t>ケイタイ</t>
    </rPh>
    <phoneticPr fontId="6"/>
  </si>
  <si>
    <t>銀行振込日</t>
    <rPh sb="0" eb="2">
      <t>ギンコウ</t>
    </rPh>
    <rPh sb="2" eb="4">
      <t>フリコミ</t>
    </rPh>
    <rPh sb="4" eb="5">
      <t>ビ</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</si>
  <si>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</si>
  <si>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</si>
  <si>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</si>
  <si>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</si>
  <si>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</si>
  <si>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</si>
  <si>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</si>
  <si>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</si>
  <si>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</si>
  <si>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</si>
  <si>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</si>
  <si>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</si>
  <si>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</si>
  <si>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</si>
  <si>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</si>
  <si>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</si>
  <si>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</si>
  <si>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</si>
  <si>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</si>
  <si>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</si>
  <si>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</si>
  <si>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</si>
  <si>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</si>
  <si>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</si>
  <si>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</si>
  <si>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</si>
  <si>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</si>
  <si>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</si>
  <si>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</si>
  <si>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２、フレンドリー</t>
    <phoneticPr fontId="6"/>
  </si>
  <si>
    <t>８０ｃｍ</t>
    <phoneticPr fontId="6"/>
  </si>
  <si>
    <t>１００ｃｍ</t>
    <phoneticPr fontId="6"/>
  </si>
  <si>
    <t>１１０ｃｍ</t>
    <phoneticPr fontId="6"/>
  </si>
  <si>
    <t>ワンスター課目　part1</t>
    <rPh sb="5" eb="7">
      <t>カモク</t>
    </rPh>
    <phoneticPr fontId="6"/>
  </si>
  <si>
    <t>ワンスター課目　part2</t>
    <rPh sb="5" eb="7">
      <t>カモク</t>
    </rPh>
    <phoneticPr fontId="6"/>
  </si>
  <si>
    <t>４，５００円×</t>
    <rPh sb="5" eb="6">
      <t>エン</t>
    </rPh>
    <phoneticPr fontId="6"/>
  </si>
  <si>
    <t>３，０００円×</t>
    <rPh sb="5" eb="6">
      <t>エン</t>
    </rPh>
    <phoneticPr fontId="6"/>
  </si>
  <si>
    <t>鞍</t>
    <rPh sb="0" eb="1">
      <t>クラ</t>
    </rPh>
    <phoneticPr fontId="6"/>
  </si>
  <si>
    <t>少年４,５００円×</t>
    <rPh sb="0" eb="2">
      <t>ショウネン</t>
    </rPh>
    <rPh sb="7" eb="8">
      <t>エン</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</si>
  <si>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</si>
  <si>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</si>
  <si>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</si>
  <si>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</si>
  <si>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</si>
  <si>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</si>
  <si>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</si>
  <si>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</si>
  <si>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</si>
  <si>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</si>
  <si>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</si>
  <si>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三種混合</t>
    <rPh sb="0" eb="4">
      <t>サンシュコンゴウ</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</si>
  <si>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</si>
  <si>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</si>
  <si>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</si>
  <si>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</si>
  <si>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</si>
  <si>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</si>
  <si>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</si>
  <si>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</si>
  <si>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</si>
  <si>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</si>
  <si>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</si>
  <si>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</si>
  <si>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</si>
  <si>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</si>
  <si>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</si>
  <si>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</si>
  <si>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</si>
  <si>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</si>
  <si>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</si>
  <si>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</si>
  <si>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</si>
  <si>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</si>
  <si>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</si>
  <si>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</si>
  <si>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</si>
  <si>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</si>
  <si>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◆我々は、馬術大会に出場するにあたり、大会の主旨、ルールを厳守し、万一事故ありたる時も決して異議は申しません。以上誓約し参加を申し込みます。</t>
    <rPh sb="1" eb="3">
      <t>ワレワレ</t>
    </rPh>
    <rPh sb="5" eb="7">
      <t>バジュツ</t>
    </rPh>
    <rPh sb="7" eb="9">
      <t>タイカイ</t>
    </rPh>
    <rPh sb="10" eb="12">
      <t>シュツジョウ</t>
    </rPh>
    <rPh sb="19" eb="21">
      <t>タイカイ</t>
    </rPh>
    <rPh sb="22" eb="24">
      <t>シュシ</t>
    </rPh>
    <phoneticPr fontId="6"/>
  </si>
  <si>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</si>
  <si>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</si>
  <si>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金融機関名</t>
    <rPh sb="0" eb="5">
      <t>キンユウキカンメイ</t>
    </rPh>
    <phoneticPr fontId="6"/>
  </si>
  <si>
    <t>支店名</t>
    <rPh sb="0" eb="3">
      <t>シテンメイ</t>
    </rPh>
    <phoneticPr fontId="6"/>
  </si>
  <si>
    <t>預金種別</t>
    <rPh sb="0" eb="4">
      <t>ヨキンシュベツ</t>
    </rPh>
    <phoneticPr fontId="6"/>
  </si>
  <si>
    <t>口座番号</t>
    <rPh sb="0" eb="4">
      <t>コウザバンゴウ</t>
    </rPh>
    <phoneticPr fontId="6"/>
  </si>
  <si>
    <t>フリガナ</t>
    <phoneticPr fontId="6"/>
  </si>
  <si>
    <t>口座名義人</t>
    <rPh sb="0" eb="5">
      <t>コウザメイギニン</t>
    </rPh>
    <phoneticPr fontId="6"/>
  </si>
  <si>
    <t>普通預金・当座預金・その他（　　　　　　　　）</t>
    <rPh sb="0" eb="4">
      <t>フツウヨキン</t>
    </rPh>
    <rPh sb="5" eb="7">
      <t>トウザ</t>
    </rPh>
    <rPh sb="7" eb="9">
      <t>ヨキン</t>
    </rPh>
    <rPh sb="12" eb="13">
      <t>ホカ</t>
    </rPh>
    <phoneticPr fontId="6"/>
  </si>
  <si>
    <t>４，０００円</t>
    <rPh sb="1" eb="6">
      <t>000エン</t>
    </rPh>
    <phoneticPr fontId="6"/>
  </si>
  <si>
    <t>少年LB・LC・第２課目B、ステップアップ</t>
    <rPh sb="0" eb="2">
      <t>ショウネン</t>
    </rPh>
    <rPh sb="8" eb="9">
      <t>ダイ</t>
    </rPh>
    <rPh sb="10" eb="12">
      <t>カモク</t>
    </rPh>
    <phoneticPr fontId="6"/>
  </si>
  <si>
    <t>一般LB・LC・第２課目B</t>
    <rPh sb="0" eb="2">
      <t>イッパン</t>
    </rPh>
    <rPh sb="8" eb="9">
      <t>ダイ</t>
    </rPh>
    <rPh sb="10" eb="12">
      <t>カモク</t>
    </rPh>
    <phoneticPr fontId="6"/>
  </si>
  <si>
    <t>６，０００円</t>
    <rPh sb="5" eb="6">
      <t>エン</t>
    </rPh>
    <phoneticPr fontId="6"/>
  </si>
  <si>
    <t>６，０００円×</t>
    <rPh sb="5" eb="6">
      <t>エン</t>
    </rPh>
    <phoneticPr fontId="6"/>
  </si>
  <si>
    <t>４，０００円×</t>
    <rPh sb="5" eb="6">
      <t>エン</t>
    </rPh>
    <phoneticPr fontId="6"/>
  </si>
  <si>
    <t>６，０００円×</t>
    <phoneticPr fontId="6"/>
  </si>
  <si>
    <t>一般６,０００円×</t>
    <rPh sb="0" eb="2">
      <t>イッパン</t>
    </rPh>
    <rPh sb="7" eb="8">
      <t>エン</t>
    </rPh>
    <phoneticPr fontId="6"/>
  </si>
  <si>
    <t>一般４,０００円×</t>
    <rPh sb="0" eb="2">
      <t>イッパン</t>
    </rPh>
    <rPh sb="7" eb="8">
      <t>エン</t>
    </rPh>
    <phoneticPr fontId="6"/>
  </si>
  <si>
    <t>少年/ステップアップ３,０００円×</t>
    <rPh sb="0" eb="2">
      <t>ショウネン</t>
    </rPh>
    <rPh sb="15" eb="16">
      <t>エン</t>
    </rPh>
    <phoneticPr fontId="6"/>
  </si>
  <si>
    <t>一般第２課目B　　　　４,０００円×</t>
    <rPh sb="0" eb="2">
      <t>イッパン</t>
    </rPh>
    <rPh sb="2" eb="3">
      <t>ダイ</t>
    </rPh>
    <rPh sb="4" eb="6">
      <t>カモク</t>
    </rPh>
    <rPh sb="16" eb="17">
      <t>エン</t>
    </rPh>
    <phoneticPr fontId="6"/>
  </si>
  <si>
    <t>少年第２課目B　/ｽﾃｯﾌﾟｱｯﾌﾟ3,000円</t>
    <rPh sb="0" eb="2">
      <t>ショウネン</t>
    </rPh>
    <rPh sb="2" eb="3">
      <t>ダイ</t>
    </rPh>
    <rPh sb="4" eb="6">
      <t>カモク</t>
    </rPh>
    <rPh sb="23" eb="24">
      <t>エン</t>
    </rPh>
    <phoneticPr fontId="6"/>
  </si>
  <si>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</si>
  <si>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6"/>
  </si>
  <si>
    <t>②参加選手を入力してください。</t>
    <rPh sb="1" eb="3">
      <t>サンカ</t>
    </rPh>
    <rPh sb="3" eb="5">
      <t>センシュ</t>
    </rPh>
    <rPh sb="6" eb="8">
      <t>ニュウリョク</t>
    </rPh>
    <phoneticPr fontId="6"/>
  </si>
  <si>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6"/>
  </si>
  <si>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</si>
  <si>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</si>
  <si>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中障害D　S＆H</t>
    <rPh sb="0" eb="1">
      <t>チュウ</t>
    </rPh>
    <rPh sb="1" eb="3">
      <t>ショウガイ</t>
    </rPh>
    <phoneticPr fontId="6"/>
  </si>
  <si>
    <t>中障害C　S＆H</t>
    <rPh sb="0" eb="1">
      <t>チュウ</t>
    </rPh>
    <rPh sb="1" eb="3">
      <t>ショウガイ</t>
    </rPh>
    <phoneticPr fontId="6"/>
  </si>
  <si>
    <t>標準中障害D</t>
    <rPh sb="2" eb="3">
      <t>チュウ</t>
    </rPh>
    <rPh sb="3" eb="5">
      <t>ショウガイ</t>
    </rPh>
    <phoneticPr fontId="6"/>
  </si>
  <si>
    <t>少年中障害D</t>
    <rPh sb="0" eb="2">
      <t>ショウネン</t>
    </rPh>
    <rPh sb="2" eb="3">
      <t>チュウ</t>
    </rPh>
    <rPh sb="3" eb="5">
      <t>ショウガイ</t>
    </rPh>
    <phoneticPr fontId="6"/>
  </si>
  <si>
    <t>標準中障害C</t>
    <rPh sb="2" eb="3">
      <t>チュウ</t>
    </rPh>
    <rPh sb="3" eb="5">
      <t>ショウガイ</t>
    </rPh>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</si>
  <si>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</si>
  <si>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</si>
  <si>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</si>
  <si>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第49回北海道馬術大会参加申込書（馬場）</t>
    <rPh sb="0" eb="1">
      <t>ダイ</t>
    </rPh>
    <rPh sb="3" eb="4">
      <t>カイ</t>
    </rPh>
    <rPh sb="4" eb="7">
      <t>ホッカイドウ</t>
    </rPh>
    <rPh sb="7" eb="11">
      <t>バジュツタイカイ</t>
    </rPh>
    <rPh sb="11" eb="13">
      <t>サンカ</t>
    </rPh>
    <rPh sb="13" eb="16">
      <t>モウシコミショ</t>
    </rPh>
    <rPh sb="17" eb="19">
      <t>ババ</t>
    </rPh>
    <phoneticPr fontId="6"/>
  </si>
  <si>
    <t>小障害Ａ　S＆H　　　</t>
    <rPh sb="0" eb="3">
      <t>ショウショウガイ</t>
    </rPh>
    <phoneticPr fontId="6"/>
  </si>
  <si>
    <t>少年小障害Ａ　S＆H　　　</t>
    <rPh sb="0" eb="2">
      <t>ショウネン</t>
    </rPh>
    <rPh sb="2" eb="5">
      <t>ショウショウガイ</t>
    </rPh>
    <phoneticPr fontId="6"/>
  </si>
  <si>
    <t>少年中障害D　S＆H</t>
    <rPh sb="0" eb="2">
      <t>ショウネン</t>
    </rPh>
    <rPh sb="2" eb="5">
      <t>チュウショウガイ</t>
    </rPh>
    <phoneticPr fontId="6"/>
  </si>
  <si>
    <t>中障害B　S＆H</t>
    <rPh sb="0" eb="3">
      <t>チュウショウガイ</t>
    </rPh>
    <phoneticPr fontId="6"/>
  </si>
  <si>
    <t>中障害A　S＆H</t>
    <rPh sb="0" eb="3">
      <t>チュウショウガイ</t>
    </rPh>
    <phoneticPr fontId="6"/>
  </si>
  <si>
    <t>標準小障害A</t>
    <rPh sb="0" eb="5">
      <t>ヒョウジュンショウショウガイ</t>
    </rPh>
    <phoneticPr fontId="6"/>
  </si>
  <si>
    <t>少年小障害A</t>
    <rPh sb="0" eb="2">
      <t>ショウネン</t>
    </rPh>
    <rPh sb="2" eb="5">
      <t>ショウショウガイ</t>
    </rPh>
    <phoneticPr fontId="6"/>
  </si>
  <si>
    <t>標準中障害B</t>
    <rPh sb="0" eb="2">
      <t>ヒョウジュン</t>
    </rPh>
    <rPh sb="2" eb="5">
      <t>チュウショウガイ</t>
    </rPh>
    <phoneticPr fontId="6"/>
  </si>
  <si>
    <t>標準中障害A</t>
    <rPh sb="0" eb="2">
      <t>ヒョウジュン</t>
    </rPh>
    <rPh sb="2" eb="5">
      <t>チュウショウガイ</t>
    </rPh>
    <phoneticPr fontId="6"/>
  </si>
  <si>
    <t>ダーレージャパンジャンピング</t>
    <phoneticPr fontId="6"/>
  </si>
  <si>
    <t>セントジョージ賞典</t>
    <rPh sb="7" eb="9">
      <t>ショウテン</t>
    </rPh>
    <phoneticPr fontId="6"/>
  </si>
  <si>
    <t>第２課目D</t>
    <rPh sb="0" eb="1">
      <t>ダイ</t>
    </rPh>
    <rPh sb="2" eb="4">
      <t>カモク</t>
    </rPh>
    <phoneticPr fontId="6"/>
  </si>
  <si>
    <t>ステップアップ第2課目</t>
    <rPh sb="7" eb="8">
      <t>ダイ</t>
    </rPh>
    <rPh sb="9" eb="11">
      <t>カモク</t>
    </rPh>
    <phoneticPr fontId="6"/>
  </si>
  <si>
    <t>インターメディエイトⅠ</t>
    <phoneticPr fontId="6"/>
  </si>
  <si>
    <t>第38回北海道秋季馬術大会（馬場の部）　参加人馬登録名簿</t>
    <rPh sb="0" eb="1">
      <t>ダイ</t>
    </rPh>
    <rPh sb="3" eb="4">
      <t>カイ</t>
    </rPh>
    <rPh sb="4" eb="7">
      <t>ホッカイドウ</t>
    </rPh>
    <rPh sb="7" eb="9">
      <t>シュウキ</t>
    </rPh>
    <rPh sb="9" eb="13">
      <t>バジュツタイカイ</t>
    </rPh>
    <rPh sb="14" eb="15">
      <t>ノ</t>
    </rPh>
    <rPh sb="15" eb="16">
      <t>ブ</t>
    </rPh>
    <rPh sb="17" eb="18">
      <t>ブ</t>
    </rPh>
    <rPh sb="20" eb="22">
      <t>サンカ</t>
    </rPh>
    <rPh sb="22" eb="24">
      <t>ジンバ</t>
    </rPh>
    <rPh sb="24" eb="26">
      <t>トウロク</t>
    </rPh>
    <rPh sb="26" eb="28">
      <t>メイボ</t>
    </rPh>
    <phoneticPr fontId="6"/>
  </si>
  <si>
    <t>9月14日（土）</t>
    <rPh sb="1" eb="2">
      <t>ガツ</t>
    </rPh>
    <rPh sb="4" eb="5">
      <t>ニチ</t>
    </rPh>
    <rPh sb="6" eb="7">
      <t>ド</t>
    </rPh>
    <phoneticPr fontId="6"/>
  </si>
  <si>
    <t>9月15日（日）</t>
    <rPh sb="1" eb="2">
      <t>ガツ</t>
    </rPh>
    <rPh sb="4" eb="5">
      <t>ニチ</t>
    </rPh>
    <rPh sb="6" eb="7">
      <t>ニチ</t>
    </rPh>
    <phoneticPr fontId="6"/>
  </si>
  <si>
    <t>成年男子総合馬場馬術</t>
    <rPh sb="0" eb="4">
      <t>セイネンダンシ</t>
    </rPh>
    <rPh sb="4" eb="6">
      <t>ソウゴウ</t>
    </rPh>
    <rPh sb="6" eb="10">
      <t>バババジュツ</t>
    </rPh>
    <phoneticPr fontId="6"/>
  </si>
  <si>
    <t>団体名</t>
    <rPh sb="0" eb="3">
      <t>だんたいめい</t>
    </rPh>
    <phoneticPr fontId="6" type="Hiragana"/>
  </si>
  <si>
    <t>２０２５年　　月　　日</t>
    <phoneticPr fontId="6"/>
  </si>
  <si>
    <t>2025年度北海道乗馬連盟主催競技会に参加するにあたり、以下の通り誓約します。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6"/>
  </si>
  <si>
    <t>※必ずご記入ください</t>
    <rPh sb="1" eb="2">
      <t>カナラ</t>
    </rPh>
    <rPh sb="4" eb="6">
      <t>キニュウ</t>
    </rPh>
    <phoneticPr fontId="6"/>
  </si>
  <si>
    <t>入厩日時　　　　　　　　　月　　　日　　　時頃</t>
    <rPh sb="0" eb="1">
      <t>ニュウ</t>
    </rPh>
    <rPh sb="1" eb="2">
      <t>キュウ</t>
    </rPh>
    <rPh sb="2" eb="4">
      <t>ニチジ</t>
    </rPh>
    <rPh sb="13" eb="14">
      <t>ガツ</t>
    </rPh>
    <rPh sb="17" eb="18">
      <t>ニチ</t>
    </rPh>
    <rPh sb="21" eb="22">
      <t>ジ</t>
    </rPh>
    <rPh sb="22" eb="23">
      <t>コロ</t>
    </rPh>
    <phoneticPr fontId="6"/>
  </si>
  <si>
    <t>団体名</t>
    <rPh sb="0" eb="3">
      <t>ダンタイメイ</t>
    </rPh>
    <phoneticPr fontId="6"/>
  </si>
  <si>
    <t>第３９回北海道秋季馬術大会</t>
    <rPh sb="0" eb="1">
      <t>ダイ</t>
    </rPh>
    <rPh sb="3" eb="4">
      <t>カイ</t>
    </rPh>
    <rPh sb="4" eb="7">
      <t>ホッカイドウ</t>
    </rPh>
    <rPh sb="7" eb="9">
      <t>シュウキ</t>
    </rPh>
    <rPh sb="9" eb="13">
      <t>バジュツタイカイ</t>
    </rPh>
    <phoneticPr fontId="6"/>
  </si>
  <si>
    <t>第39回北海道秋季馬術大会（障害の部）　参加人馬登録名簿</t>
    <rPh sb="0" eb="1">
      <t>ダイ</t>
    </rPh>
    <rPh sb="3" eb="4">
      <t>カイ</t>
    </rPh>
    <rPh sb="4" eb="7">
      <t>ホッカイドウ</t>
    </rPh>
    <rPh sb="7" eb="9">
      <t>シュウキ</t>
    </rPh>
    <rPh sb="9" eb="13">
      <t>バジュツタイカイ</t>
    </rPh>
    <rPh sb="13" eb="14">
      <t>ショウガイ</t>
    </rPh>
    <rPh sb="14" eb="16">
      <t>ショウガイ</t>
    </rPh>
    <rPh sb="17" eb="18">
      <t>ブ</t>
    </rPh>
    <rPh sb="20" eb="22">
      <t>サンカ</t>
    </rPh>
    <rPh sb="22" eb="24">
      <t>ジンバ</t>
    </rPh>
    <rPh sb="24" eb="26">
      <t>トウロク</t>
    </rPh>
    <rPh sb="26" eb="28">
      <t>メイボ</t>
    </rPh>
    <phoneticPr fontId="6"/>
  </si>
  <si>
    <t>第39回北海道秋季馬術大会参加申込書（障害）</t>
    <rPh sb="0" eb="1">
      <t>ダイ</t>
    </rPh>
    <rPh sb="3" eb="4">
      <t>カイ</t>
    </rPh>
    <rPh sb="4" eb="7">
      <t>ホッカイドウ</t>
    </rPh>
    <rPh sb="7" eb="9">
      <t>シュウキ</t>
    </rPh>
    <rPh sb="9" eb="13">
      <t>バジュツタイカイ</t>
    </rPh>
    <rPh sb="13" eb="15">
      <t>サンカ</t>
    </rPh>
    <rPh sb="15" eb="18">
      <t>モウシコミショ</t>
    </rPh>
    <rPh sb="19" eb="21">
      <t>ショウガイ</t>
    </rPh>
    <phoneticPr fontId="6"/>
  </si>
  <si>
    <t>9月13日（土）</t>
    <rPh sb="1" eb="2">
      <t>ガツ</t>
    </rPh>
    <rPh sb="4" eb="5">
      <t>ニチ</t>
    </rPh>
    <rPh sb="6" eb="7">
      <t>ド</t>
    </rPh>
    <phoneticPr fontId="6"/>
  </si>
  <si>
    <t>9月14日（日）</t>
    <rPh sb="1" eb="2">
      <t>ガツ</t>
    </rPh>
    <rPh sb="4" eb="5">
      <t>ニチ</t>
    </rPh>
    <rPh sb="6" eb="7">
      <t>ニチ</t>
    </rPh>
    <phoneticPr fontId="6"/>
  </si>
  <si>
    <t>大会時連絡先：</t>
    <rPh sb="0" eb="3">
      <t>タイカイジ</t>
    </rPh>
    <rPh sb="3" eb="6">
      <t>レンラクサキ</t>
    </rPh>
    <phoneticPr fontId="6"/>
  </si>
  <si>
    <t>℡</t>
    <phoneticPr fontId="6"/>
  </si>
  <si>
    <t>代表者氏名：</t>
    <rPh sb="0" eb="3">
      <t>ダイヒョウシャ</t>
    </rPh>
    <rPh sb="3" eb="5">
      <t>シメイ</t>
    </rPh>
    <phoneticPr fontId="6"/>
  </si>
  <si>
    <t>７０cmクラス</t>
    <phoneticPr fontId="6"/>
  </si>
  <si>
    <t>９０cmクラス</t>
    <phoneticPr fontId="6"/>
  </si>
  <si>
    <t>１１０cmクラス</t>
    <phoneticPr fontId="6"/>
  </si>
  <si>
    <t>１3０cmクラス</t>
    <phoneticPr fontId="6"/>
  </si>
  <si>
    <t>※クラブ名</t>
    <rPh sb="4" eb="5">
      <t>メイ</t>
    </rPh>
    <phoneticPr fontId="6"/>
  </si>
  <si>
    <t>３，０００円×</t>
    <rPh sb="1" eb="6">
      <t>０００エン</t>
    </rPh>
    <phoneticPr fontId="6"/>
  </si>
  <si>
    <t>※代表者氏名</t>
    <rPh sb="1" eb="4">
      <t>ダイヒョウシャ</t>
    </rPh>
    <rPh sb="4" eb="6">
      <t>シメイ</t>
    </rPh>
    <phoneticPr fontId="6"/>
  </si>
  <si>
    <t>※大会時連絡先</t>
    <rPh sb="1" eb="4">
      <t>タイカイジ</t>
    </rPh>
    <rPh sb="4" eb="7">
      <t>レンラクサキ</t>
    </rPh>
    <phoneticPr fontId="6"/>
  </si>
  <si>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6"/>
  </si>
  <si>
    <t>７，５００円</t>
    <rPh sb="5" eb="6">
      <t>エン</t>
    </rPh>
    <phoneticPr fontId="6"/>
  </si>
  <si>
    <t>第39回 北海道秋季馬術大会　フレンドリー競技</t>
    <rPh sb="0" eb="1">
      <t>ダイ</t>
    </rPh>
    <rPh sb="3" eb="4">
      <t>カイ</t>
    </rPh>
    <rPh sb="5" eb="8">
      <t>ホッカイドウ</t>
    </rPh>
    <rPh sb="8" eb="10">
      <t>シュウキ</t>
    </rPh>
    <rPh sb="10" eb="12">
      <t>バジュツ</t>
    </rPh>
    <rPh sb="12" eb="14">
      <t>タイカイ</t>
    </rPh>
    <rPh sb="21" eb="23">
      <t>キョウギ</t>
    </rPh>
    <phoneticPr fontId="6"/>
  </si>
  <si>
    <t>第３課目Bノーザンカップ</t>
    <rPh sb="0" eb="1">
      <t>ダイ</t>
    </rPh>
    <rPh sb="2" eb="4">
      <t>カモク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</si>
</sst>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0" fontId="4" fillId="0" borderId="0">
      <alignment vertical="center"/>
    </xf>
    <xf numFmtId="0" fontId="3" fillId="0" borderId="0">
      <alignment vertical="center"/>
    </xf>
    <xf numFmtId="0" fontId="9"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85">
    <xf numFmtId="0" fontId="0" fillId="0" borderId="0" xfId="0"/>
    <xf numFmtId="0" fontId="0" fillId="0" borderId="1" xfId="0" applyBorder="1"/>
    <xf numFmtId="0" fontId="0" fillId="0" borderId="2" xfId="0"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8" xfId="1" applyBorder="1" applyAlignment="1">
      <alignment horizontal="center" vertical="center"/>
    </xf>
    <xf numFmtId="0" fontId="4" fillId="0" borderId="8" xfId="1" applyBorder="1" applyAlignment="1">
      <alignment horizontal="left" vertical="center"/>
    </xf>
    <xf numFmtId="0" fontId="11" fillId="0" borderId="0" xfId="0" applyFont="1"/>
    <xf numFmtId="0" fontId="10"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4" fillId="0" borderId="12" xfId="1" applyBorder="1" applyAlignment="1">
      <alignment horizontal="center" vertical="center"/>
    </xf>
    <xf numFmtId="0" fontId="9" fillId="0" borderId="0" xfId="3">
      <alignment vertical="center"/>
    </xf>
    <xf numFmtId="0" fontId="9" fillId="0" borderId="0" xfId="3" applyAlignment="1">
      <alignment horizontal="center" vertical="center"/>
    </xf>
    <xf numFmtId="0" fontId="9" fillId="0" borderId="0" xfId="3" applyAlignment="1">
      <alignment horizontal="left" vertical="center"/>
    </xf>
    <xf numFmtId="0" fontId="9" fillId="0" borderId="12" xfId="3" applyBorder="1" applyAlignment="1">
      <alignment horizontal="center" vertical="center"/>
    </xf>
    <xf numFmtId="0" fontId="9" fillId="0" borderId="3" xfId="3" applyBorder="1">
      <alignment vertical="center"/>
    </xf>
    <xf numFmtId="0" fontId="9" fillId="0" borderId="16" xfId="3" applyBorder="1">
      <alignment vertical="center"/>
    </xf>
    <xf numFmtId="0" fontId="9" fillId="0" borderId="7" xfId="3" applyBorder="1">
      <alignment vertical="center"/>
    </xf>
    <xf numFmtId="0" fontId="8" fillId="0" borderId="0" xfId="3" applyFont="1">
      <alignment vertical="center"/>
    </xf>
    <xf numFmtId="0" fontId="9" fillId="0" borderId="4" xfId="3" applyBorder="1" applyAlignment="1">
      <alignment horizontal="left" vertical="center"/>
    </xf>
    <xf numFmtId="0" fontId="9" fillId="0" borderId="4" xfId="3" applyBorder="1">
      <alignment vertical="center"/>
    </xf>
    <xf numFmtId="0" fontId="9" fillId="0" borderId="17" xfId="3" applyBorder="1">
      <alignment vertical="center"/>
    </xf>
    <xf numFmtId="0" fontId="15" fillId="0" borderId="1" xfId="0" applyFont="1" applyBorder="1"/>
    <xf numFmtId="0" fontId="15" fillId="0" borderId="8" xfId="0" applyFont="1" applyBorder="1"/>
    <xf numFmtId="0" fontId="15" fillId="0" borderId="14" xfId="0" applyFont="1" applyBorder="1"/>
    <xf numFmtId="0" fontId="15" fillId="0" borderId="0" xfId="0" applyFont="1"/>
    <xf numFmtId="0" fontId="15" fillId="0" borderId="0" xfId="0" applyFont="1" applyAlignment="1">
      <alignment horizontal="center"/>
    </xf>
    <xf numFmtId="0" fontId="15" fillId="0" borderId="0" xfId="0" applyFont="1" applyAlignment="1">
      <alignment horizontal="left"/>
    </xf>
    <xf numFmtId="0" fontId="0" fillId="0" borderId="8" xfId="0" applyBorder="1"/>
    <xf numFmtId="0" fontId="15" fillId="0" borderId="4" xfId="0" applyFont="1" applyBorder="1"/>
    <xf numFmtId="0" fontId="0" fillId="0" borderId="4" xfId="0" applyBorder="1"/>
    <xf numFmtId="0" fontId="15" fillId="0" borderId="25" xfId="0" applyFont="1" applyBorder="1"/>
    <xf numFmtId="0" fontId="15" fillId="0" borderId="26" xfId="0" applyFont="1" applyBorder="1"/>
    <xf numFmtId="0" fontId="0" fillId="0" borderId="27" xfId="0" applyBorder="1"/>
    <xf numFmtId="0" fontId="15" fillId="0" borderId="28" xfId="0" applyFont="1" applyBorder="1"/>
    <xf numFmtId="0" fontId="0" fillId="0" borderId="29" xfId="0" applyBorder="1"/>
    <xf numFmtId="0" fontId="15" fillId="0" borderId="30" xfId="0" applyFont="1" applyBorder="1"/>
    <xf numFmtId="0" fontId="15" fillId="0" borderId="31" xfId="0" applyFont="1" applyBorder="1"/>
    <xf numFmtId="0" fontId="0" fillId="0" borderId="32"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3" xfId="0" applyBorder="1" applyAlignment="1">
      <alignment horizontal="center"/>
    </xf>
    <xf numFmtId="0" fontId="0" fillId="0" borderId="34" xfId="0" applyBorder="1"/>
    <xf numFmtId="0" fontId="0" fillId="0" borderId="35" xfId="0" applyBorder="1"/>
    <xf numFmtId="0" fontId="0" fillId="0" borderId="36" xfId="0" applyBorder="1"/>
    <xf numFmtId="0" fontId="7" fillId="0" borderId="6" xfId="0" applyFont="1" applyBorder="1" applyAlignment="1">
      <alignment horizontal="center" vertical="center"/>
    </xf>
    <xf numFmtId="0" fontId="5" fillId="0" borderId="0" xfId="1" applyFont="1" applyAlignment="1">
      <alignment horizontal="center" vertical="center"/>
    </xf>
    <xf numFmtId="0" fontId="4" fillId="0" borderId="0" xfId="1">
      <alignment vertical="center"/>
    </xf>
    <xf numFmtId="0" fontId="7" fillId="0" borderId="2" xfId="1" applyFont="1" applyBorder="1" applyAlignment="1">
      <alignment horizontal="right" vertical="center"/>
    </xf>
    <xf numFmtId="0" fontId="7" fillId="0" borderId="12" xfId="1" applyFont="1" applyBorder="1" applyAlignment="1">
      <alignment horizontal="center" vertical="center"/>
    </xf>
    <xf numFmtId="0" fontId="7" fillId="0" borderId="6" xfId="1" applyFont="1" applyBorder="1" applyAlignment="1">
      <alignment horizontal="left" vertical="center"/>
    </xf>
    <xf numFmtId="0" fontId="7" fillId="0" borderId="12" xfId="1" applyFont="1" applyBorder="1">
      <alignment vertical="center"/>
    </xf>
    <xf numFmtId="0" fontId="7" fillId="0" borderId="13" xfId="1" applyFont="1" applyBorder="1" applyAlignment="1">
      <alignment horizontal="left" vertical="center"/>
    </xf>
    <xf numFmtId="0" fontId="7" fillId="0" borderId="14" xfId="1" applyFont="1" applyBorder="1" applyAlignment="1">
      <alignment horizontal="center" vertical="center"/>
    </xf>
    <xf numFmtId="0" fontId="0" fillId="0" borderId="15" xfId="1" applyFont="1" applyBorder="1">
      <alignment vertical="center"/>
    </xf>
    <xf numFmtId="0" fontId="7" fillId="0" borderId="12" xfId="1" applyFont="1" applyBorder="1" applyAlignment="1">
      <alignment horizontal="left" vertical="center"/>
    </xf>
    <xf numFmtId="0" fontId="7" fillId="0" borderId="2" xfId="1" applyFont="1" applyBorder="1" applyAlignment="1">
      <alignment horizontal="left" vertical="center"/>
    </xf>
    <xf numFmtId="0" fontId="7" fillId="0" borderId="20" xfId="1" applyFont="1" applyBorder="1" applyAlignment="1">
      <alignment horizontal="center" vertical="center"/>
    </xf>
    <xf numFmtId="0" fontId="7" fillId="0" borderId="20" xfId="1" applyFont="1" applyBorder="1">
      <alignment vertical="center"/>
    </xf>
    <xf numFmtId="0" fontId="7" fillId="0" borderId="22" xfId="1" applyFont="1" applyBorder="1" applyAlignment="1">
      <alignment horizontal="left" vertical="center"/>
    </xf>
    <xf numFmtId="0" fontId="7" fillId="0" borderId="6" xfId="1" applyFont="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center" vertical="center"/>
    </xf>
    <xf numFmtId="0" fontId="0" fillId="0" borderId="9" xfId="1" applyFont="1" applyBorder="1">
      <alignment vertical="center"/>
    </xf>
    <xf numFmtId="0" fontId="4" fillId="0" borderId="12" xfId="1" applyBorder="1">
      <alignment vertical="center"/>
    </xf>
    <xf numFmtId="0" fontId="7" fillId="0" borderId="0" xfId="1" applyFont="1">
      <alignment vertical="center"/>
    </xf>
    <xf numFmtId="0" fontId="7" fillId="0" borderId="0" xfId="1" applyFont="1" applyAlignment="1">
      <alignment horizontal="center" vertical="center"/>
    </xf>
    <xf numFmtId="0" fontId="4" fillId="0" borderId="15" xfId="1" applyBorder="1">
      <alignment vertical="center"/>
    </xf>
    <xf numFmtId="0" fontId="7" fillId="0" borderId="14" xfId="1" applyFont="1" applyBorder="1" applyAlignment="1">
      <alignment horizontal="left" vertical="center"/>
    </xf>
    <xf numFmtId="0" fontId="7" fillId="0" borderId="14" xfId="1" applyFont="1" applyBorder="1">
      <alignment vertical="center"/>
    </xf>
    <xf numFmtId="0" fontId="4" fillId="0" borderId="5" xfId="1" applyBorder="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4" xfId="1" applyFont="1" applyBorder="1">
      <alignment vertical="center"/>
    </xf>
    <xf numFmtId="0" fontId="7" fillId="0" borderId="5" xfId="1" applyFont="1" applyBorder="1">
      <alignment vertical="center"/>
    </xf>
    <xf numFmtId="0" fontId="4" fillId="0" borderId="8" xfId="1" applyBorder="1" applyAlignment="1">
      <alignment horizontal="right" vertical="center"/>
    </xf>
    <xf numFmtId="0" fontId="7" fillId="0" borderId="8" xfId="1" applyFont="1" applyBorder="1">
      <alignment vertical="center"/>
    </xf>
    <xf numFmtId="0" fontId="7" fillId="0" borderId="8" xfId="1" applyFont="1" applyBorder="1" applyAlignment="1">
      <alignment horizontal="left" vertical="center"/>
    </xf>
    <xf numFmtId="0" fontId="4" fillId="0" borderId="17" xfId="1" applyBorder="1">
      <alignment vertical="center"/>
    </xf>
    <xf numFmtId="0" fontId="7" fillId="0" borderId="16" xfId="1" applyFont="1" applyBorder="1">
      <alignment vertical="center"/>
    </xf>
    <xf numFmtId="0" fontId="7" fillId="0" borderId="17" xfId="1" applyFont="1" applyBorder="1">
      <alignment vertical="center"/>
    </xf>
    <xf numFmtId="0" fontId="4" fillId="0" borderId="14" xfId="1" applyBorder="1" applyAlignment="1">
      <alignment horizontal="right" vertical="center"/>
    </xf>
    <xf numFmtId="0" fontId="7" fillId="0" borderId="4" xfId="1" applyFont="1" applyBorder="1" applyAlignment="1">
      <alignment horizontal="center" vertical="center"/>
    </xf>
    <xf numFmtId="0" fontId="4" fillId="0" borderId="8" xfId="1" applyBorder="1" applyAlignment="1">
      <alignment vertical="top" wrapText="1"/>
    </xf>
    <xf numFmtId="0" fontId="4" fillId="0" borderId="9" xfId="1" applyBorder="1">
      <alignment vertical="center"/>
    </xf>
    <xf numFmtId="0" fontId="7" fillId="0" borderId="4" xfId="1" applyFont="1" applyBorder="1" applyAlignment="1">
      <alignment horizontal="left" vertical="center"/>
    </xf>
    <xf numFmtId="0" fontId="13" fillId="0" borderId="4" xfId="1" applyFont="1" applyBorder="1" applyAlignment="1">
      <alignment horizontal="center" vertical="center"/>
    </xf>
    <xf numFmtId="0" fontId="14" fillId="0" borderId="23" xfId="1" applyFont="1" applyBorder="1" applyAlignment="1">
      <alignment horizontal="right" vertical="center"/>
    </xf>
    <xf numFmtId="0" fontId="7" fillId="0" borderId="7" xfId="1" applyFont="1" applyBorder="1">
      <alignment vertical="center"/>
    </xf>
    <xf numFmtId="0" fontId="7" fillId="0" borderId="8" xfId="1" applyFont="1" applyBorder="1" applyAlignment="1">
      <alignment horizontal="right" vertical="center"/>
    </xf>
    <xf numFmtId="0" fontId="18" fillId="0" borderId="8" xfId="1" applyFont="1" applyBorder="1" applyAlignment="1">
      <alignment horizontal="right" vertical="center"/>
    </xf>
    <xf numFmtId="0" fontId="18" fillId="0" borderId="8" xfId="1" applyFont="1" applyBorder="1" applyAlignment="1">
      <alignment horizontal="left" vertical="center"/>
    </xf>
    <xf numFmtId="0" fontId="18" fillId="0" borderId="0" xfId="1" applyFont="1" applyAlignment="1">
      <alignment horizontal="right" vertical="center"/>
    </xf>
    <xf numFmtId="0" fontId="18" fillId="0" borderId="0" xfId="1" applyFont="1" applyAlignment="1">
      <alignment horizontal="left" vertical="center"/>
    </xf>
    <xf numFmtId="0" fontId="4" fillId="0" borderId="2" xfId="1" applyBorder="1" applyAlignment="1">
      <alignment horizontal="right" vertical="center"/>
    </xf>
    <xf numFmtId="0" fontId="4" fillId="0" borderId="6" xfId="1" applyBorder="1" applyAlignment="1">
      <alignment horizontal="left" vertical="center"/>
    </xf>
    <xf numFmtId="0" fontId="4" fillId="0" borderId="4" xfId="1" applyBorder="1">
      <alignment vertical="center"/>
    </xf>
    <xf numFmtId="0" fontId="4"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4" fillId="0" borderId="8" xfId="1" applyBorder="1">
      <alignment vertical="center"/>
    </xf>
    <xf numFmtId="0" fontId="4" fillId="0" borderId="6" xfId="1" applyBorder="1">
      <alignment vertical="center"/>
    </xf>
    <xf numFmtId="0" fontId="4" fillId="0" borderId="3" xfId="1" applyBorder="1">
      <alignment vertical="center"/>
    </xf>
    <xf numFmtId="0" fontId="4" fillId="0" borderId="13" xfId="1" applyBorder="1" applyAlignment="1">
      <alignment horizontal="left" vertical="center"/>
    </xf>
    <xf numFmtId="0" fontId="4" fillId="0" borderId="14" xfId="1" applyBorder="1" applyAlignment="1">
      <alignment horizontal="center" vertical="center"/>
    </xf>
    <xf numFmtId="0" fontId="4" fillId="0" borderId="14" xfId="1" applyBorder="1" applyAlignment="1">
      <alignment horizontal="left" vertical="center"/>
    </xf>
    <xf numFmtId="0" fontId="19" fillId="0" borderId="0" xfId="1" applyFont="1" applyAlignment="1">
      <alignment horizontal="center" vertical="center"/>
    </xf>
    <xf numFmtId="0" fontId="12" fillId="0" borderId="0" xfId="1" applyFont="1" applyAlignment="1">
      <alignment horizontal="right" vertical="center"/>
    </xf>
    <xf numFmtId="0" fontId="22" fillId="0" borderId="0" xfId="1" applyFont="1" applyAlignment="1">
      <alignment horizontal="center" vertical="center" wrapText="1"/>
    </xf>
    <xf numFmtId="0" fontId="20" fillId="0" borderId="0" xfId="1" applyFont="1" applyAlignment="1">
      <alignment horizontal="center" vertical="top" wrapText="1"/>
    </xf>
    <xf numFmtId="0" fontId="13" fillId="0" borderId="0" xfId="1" applyFont="1" applyAlignment="1">
      <alignment horizontal="center" vertical="center"/>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4" fillId="0" borderId="14" xfId="1" applyBorder="1" applyAlignment="1">
      <alignment vertical="center" wrapText="1"/>
    </xf>
    <xf numFmtId="0" fontId="4" fillId="0" borderId="8" xfId="1" applyBorder="1" applyAlignment="1">
      <alignment vertical="center" wrapText="1"/>
    </xf>
    <xf numFmtId="0" fontId="13" fillId="0" borderId="23" xfId="1" applyFont="1" applyBorder="1" applyAlignment="1">
      <alignment horizontal="center" vertical="center"/>
    </xf>
    <xf numFmtId="0" fontId="7" fillId="0" borderId="9" xfId="1" applyFont="1" applyBorder="1">
      <alignment vertical="center"/>
    </xf>
    <xf numFmtId="0" fontId="0" fillId="0" borderId="16" xfId="1" applyFont="1" applyBorder="1" applyAlignment="1">
      <alignment horizontal="right" vertical="center"/>
    </xf>
    <xf numFmtId="0" fontId="4" fillId="0" borderId="16" xfId="1" applyBorder="1" applyAlignment="1">
      <alignment horizontal="right" vertical="center"/>
    </xf>
    <xf numFmtId="38" fontId="7" fillId="0" borderId="14" xfId="7" applyFont="1" applyBorder="1" applyAlignment="1">
      <alignment horizontal="right" vertical="center"/>
    </xf>
    <xf numFmtId="38" fontId="7" fillId="0" borderId="8" xfId="7" applyFont="1" applyBorder="1" applyAlignment="1">
      <alignment horizontal="right" vertical="center"/>
    </xf>
    <xf numFmtId="38" fontId="4" fillId="0" borderId="8" xfId="7" applyBorder="1" applyAlignment="1">
      <alignment vertical="center"/>
    </xf>
    <xf numFmtId="38" fontId="4" fillId="0" borderId="14" xfId="7" applyBorder="1" applyAlignment="1">
      <alignment vertical="center"/>
    </xf>
    <xf numFmtId="38" fontId="0" fillId="0" borderId="14" xfId="7" applyFont="1" applyBorder="1" applyAlignment="1">
      <alignment vertical="center"/>
    </xf>
    <xf numFmtId="38" fontId="0" fillId="0" borderId="12" xfId="7" applyFont="1" applyBorder="1" applyAlignment="1">
      <alignment horizontal="center" vertical="center"/>
    </xf>
    <xf numFmtId="0" fontId="26" fillId="0" borderId="0" xfId="0" applyFont="1"/>
    <xf numFmtId="0" fontId="8" fillId="0" borderId="0" xfId="0" applyFont="1"/>
    <xf numFmtId="0" fontId="9" fillId="0" borderId="13" xfId="3" applyBorder="1">
      <alignment vertical="center"/>
    </xf>
    <xf numFmtId="0" fontId="9" fillId="0" borderId="14" xfId="3" applyBorder="1">
      <alignment vertical="center"/>
    </xf>
    <xf numFmtId="0" fontId="0" fillId="0" borderId="0" xfId="0" applyAlignment="1">
      <alignment wrapText="1"/>
    </xf>
    <xf numFmtId="0" fontId="0" fillId="0" borderId="0" xfId="1" applyFont="1" applyAlignment="1">
      <alignment horizontal="center" vertical="center"/>
    </xf>
    <xf numFmtId="38" fontId="7" fillId="0" borderId="4" xfId="7" applyFont="1" applyBorder="1" applyAlignment="1">
      <alignment horizontal="righ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12" fillId="0" borderId="16" xfId="1" applyFont="1" applyBorder="1">
      <alignment vertical="center"/>
    </xf>
    <xf numFmtId="0" fontId="4" fillId="0" borderId="0" xfId="1" applyAlignment="1">
      <alignment horizontal="right" vertical="center"/>
    </xf>
    <xf numFmtId="38" fontId="4" fillId="0" borderId="0" xfId="7" applyBorder="1" applyAlignment="1">
      <alignment vertical="center"/>
    </xf>
    <xf numFmtId="0" fontId="4" fillId="0" borderId="6" xfId="1" applyBorder="1" applyAlignment="1">
      <alignment horizontal="center" vertical="center"/>
    </xf>
    <xf numFmtId="0" fontId="7" fillId="0" borderId="6" xfId="1" applyFont="1" applyBorder="1">
      <alignment vertical="center"/>
    </xf>
    <xf numFmtId="0" fontId="7" fillId="0" borderId="2" xfId="1" applyFont="1" applyBorder="1">
      <alignment vertical="center"/>
    </xf>
    <xf numFmtId="0" fontId="4" fillId="0" borderId="12" xfId="1" applyBorder="1" applyAlignment="1">
      <alignment horizontal="left" vertical="center"/>
    </xf>
    <xf numFmtId="0" fontId="4" fillId="0" borderId="37" xfId="1" applyBorder="1">
      <alignment vertical="center"/>
    </xf>
    <xf numFmtId="0" fontId="0" fillId="0" borderId="24" xfId="1" applyFont="1" applyBorder="1">
      <alignment vertical="center"/>
    </xf>
    <xf numFmtId="0" fontId="7" fillId="0" borderId="3" xfId="1" applyFont="1" applyBorder="1" applyAlignment="1">
      <alignment horizontal="center" vertical="center"/>
    </xf>
    <xf numFmtId="0" fontId="9" fillId="0" borderId="13" xfId="3" applyBorder="1" applyAlignment="1">
      <alignment horizontal="center" vertical="center"/>
    </xf>
    <xf numFmtId="0" fontId="0" fillId="0" borderId="0" xfId="1" applyFont="1" applyAlignment="1">
      <alignment horizontal="right" vertical="center"/>
    </xf>
    <xf numFmtId="0" fontId="0" fillId="0" borderId="12" xfId="1" applyFont="1" applyBorder="1">
      <alignment vertical="center"/>
    </xf>
    <xf numFmtId="0" fontId="0" fillId="0" borderId="2"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14" fontId="0" fillId="0" borderId="2" xfId="0" applyNumberFormat="1" applyBorder="1" applyAlignment="1">
      <alignment horizontal="center"/>
    </xf>
    <xf numFmtId="14" fontId="0" fillId="0" borderId="2" xfId="0" applyNumberFormat="1" applyBorder="1" applyAlignment="1">
      <alignment horizontal="center" wrapText="1"/>
    </xf>
    <xf numFmtId="0" fontId="20" fillId="0" borderId="2" xfId="0" applyFont="1" applyBorder="1" applyAlignment="1">
      <alignment horizontal="center" wrapText="1"/>
    </xf>
    <xf numFmtId="0" fontId="20" fillId="0" borderId="6" xfId="0" applyFont="1" applyBorder="1" applyAlignment="1">
      <alignment horizontal="center" wrapText="1"/>
    </xf>
    <xf numFmtId="0" fontId="0" fillId="0" borderId="0" xfId="1" applyFont="1" applyAlignment="1">
      <alignment horizontal="center" vertical="center"/>
    </xf>
    <xf numFmtId="0" fontId="4" fillId="0" borderId="8" xfId="1" applyBorder="1" applyAlignment="1">
      <alignment horizontal="center" vertical="center"/>
    </xf>
    <xf numFmtId="0" fontId="19" fillId="0" borderId="0" xfId="1" applyFont="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9" xfId="1" applyFont="1" applyBorder="1" applyAlignment="1">
      <alignment horizontal="center" vertical="center"/>
    </xf>
    <xf numFmtId="0" fontId="7" fillId="0" borderId="13" xfId="1" applyFont="1" applyBorder="1" applyAlignment="1">
      <alignment horizontal="center" vertical="center"/>
    </xf>
    <xf numFmtId="0" fontId="7" fillId="0" borderId="15"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13" fillId="0" borderId="3" xfId="1" applyFont="1" applyBorder="1" applyAlignment="1">
      <alignment horizontal="center" vertical="center"/>
    </xf>
    <xf numFmtId="0" fontId="13" fillId="0" borderId="16" xfId="1" applyFont="1" applyBorder="1" applyAlignment="1">
      <alignment horizontal="center" vertical="center"/>
    </xf>
    <xf numFmtId="0" fontId="7" fillId="0" borderId="12" xfId="1" applyFont="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12" fillId="0" borderId="16" xfId="1" applyFont="1" applyBorder="1" applyAlignment="1">
      <alignment horizontal="center" vertical="top" wrapText="1"/>
    </xf>
    <xf numFmtId="0" fontId="12" fillId="0" borderId="7" xfId="1" applyFont="1" applyBorder="1" applyAlignment="1">
      <alignment horizontal="center" vertical="top" wrapText="1"/>
    </xf>
    <xf numFmtId="38" fontId="14" fillId="0" borderId="4" xfId="7" applyFont="1" applyBorder="1" applyAlignment="1">
      <alignment horizontal="right" vertical="center"/>
    </xf>
    <xf numFmtId="38" fontId="14" fillId="0" borderId="23" xfId="7" applyFont="1" applyBorder="1" applyAlignment="1">
      <alignment horizontal="right" vertical="center"/>
    </xf>
    <xf numFmtId="14" fontId="7" fillId="0" borderId="2" xfId="1" applyNumberFormat="1" applyFont="1" applyBorder="1" applyAlignment="1">
      <alignment horizontal="center" vertical="center" textRotation="255"/>
    </xf>
    <xf numFmtId="14" fontId="7" fillId="0" borderId="10" xfId="1" applyNumberFormat="1" applyFont="1" applyBorder="1" applyAlignment="1">
      <alignment horizontal="center" vertical="center" textRotation="255"/>
    </xf>
    <xf numFmtId="14" fontId="7" fillId="0" borderId="21" xfId="1" applyNumberFormat="1" applyFont="1" applyBorder="1" applyAlignment="1">
      <alignment horizontal="center" vertical="center" textRotation="255"/>
    </xf>
    <xf numFmtId="14" fontId="7" fillId="0" borderId="6" xfId="1" applyNumberFormat="1" applyFont="1" applyBorder="1" applyAlignment="1">
      <alignment horizontal="center" vertical="center" textRotation="255"/>
    </xf>
    <xf numFmtId="0" fontId="7" fillId="0" borderId="0" xfId="1" applyFont="1" applyAlignment="1">
      <alignment horizontal="center" vertical="center"/>
    </xf>
    <xf numFmtId="0" fontId="4" fillId="0" borderId="0" xfId="1" applyAlignment="1">
      <alignment horizontal="center" vertical="center"/>
    </xf>
    <xf numFmtId="0" fontId="7" fillId="0" borderId="11" xfId="1" applyFont="1" applyBorder="1" applyAlignment="1">
      <alignment horizontal="center" vertical="center"/>
    </xf>
    <xf numFmtId="0" fontId="4" fillId="0" borderId="12" xfId="1" applyBorder="1" applyAlignment="1">
      <alignment horizontal="center" vertical="center"/>
    </xf>
    <xf numFmtId="0" fontId="4" fillId="0" borderId="6" xfId="1" applyBorder="1" applyAlignment="1">
      <alignment horizontal="center" vertical="center"/>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20" fillId="0" borderId="0" xfId="1" applyFont="1" applyAlignment="1">
      <alignment horizontal="center" vertical="top" wrapText="1"/>
    </xf>
    <xf numFmtId="0" fontId="20" fillId="0" borderId="7" xfId="1" applyFont="1" applyBorder="1" applyAlignment="1">
      <alignment horizontal="center" vertical="top" wrapText="1"/>
    </xf>
    <xf numFmtId="0" fontId="4" fillId="0" borderId="20" xfId="1" applyBorder="1" applyAlignment="1">
      <alignment horizontal="center" vertical="center"/>
    </xf>
    <xf numFmtId="0" fontId="0" fillId="0" borderId="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38" xfId="1" applyFont="1" applyBorder="1" applyAlignment="1">
      <alignment horizontal="center" vertical="center" textRotation="255"/>
    </xf>
    <xf numFmtId="0" fontId="0" fillId="0" borderId="21" xfId="1" applyFont="1" applyBorder="1" applyAlignment="1">
      <alignment horizontal="center" vertical="center" textRotation="255"/>
    </xf>
    <xf numFmtId="0" fontId="0" fillId="0" borderId="6" xfId="1" applyFont="1" applyBorder="1" applyAlignment="1">
      <alignment horizontal="center" vertical="center" textRotation="255"/>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4" fillId="0" borderId="13" xfId="1" applyBorder="1" applyAlignment="1">
      <alignment horizontal="center" vertical="center"/>
    </xf>
    <xf numFmtId="0" fontId="4" fillId="0" borderId="15" xfId="1" applyBorder="1" applyAlignment="1">
      <alignment horizontal="center" vertical="center"/>
    </xf>
    <xf numFmtId="0" fontId="0" fillId="0" borderId="0" xfId="0" applyAlignment="1">
      <alignment horizontal="center" vertical="center"/>
    </xf>
    <xf numFmtId="0" fontId="9" fillId="0" borderId="0" xfId="3" applyAlignment="1">
      <alignment horizontal="center" vertical="center"/>
    </xf>
    <xf numFmtId="0" fontId="9" fillId="0" borderId="13" xfId="3" applyBorder="1" applyAlignment="1">
      <alignment horizontal="center" vertical="center"/>
    </xf>
    <xf numFmtId="0" fontId="9" fillId="0" borderId="15" xfId="3" applyBorder="1" applyAlignment="1">
      <alignment horizontal="center" vertical="center"/>
    </xf>
    <xf numFmtId="0" fontId="0" fillId="0" borderId="8" xfId="0" applyBorder="1" applyAlignment="1">
      <alignment horizontal="left"/>
    </xf>
    <xf numFmtId="0" fontId="21" fillId="0" borderId="0" xfId="0" applyFont="1" applyAlignment="1">
      <alignment horizontal="center" vertical="center"/>
    </xf>
    <xf numFmtId="0" fontId="10" fillId="0" borderId="0" xfId="0" applyFont="1" applyAlignment="1">
      <alignment horizontal="center"/>
    </xf>
    <xf numFmtId="38" fontId="14" fillId="0" borderId="4" xfId="7" applyFont="1" applyBorder="1" applyAlignment="1">
      <alignment horizontal="right"/>
    </xf>
    <xf numFmtId="38" fontId="14" fillId="0" borderId="1" xfId="7" applyFont="1" applyBorder="1" applyAlignment="1">
      <alignment horizontal="right"/>
    </xf>
    <xf numFmtId="0" fontId="15" fillId="0" borderId="0" xfId="0" applyFont="1" applyAlignment="1">
      <alignment horizontal="center"/>
    </xf>
    <xf numFmtId="0" fontId="16" fillId="0" borderId="0" xfId="0" applyFont="1" applyAlignment="1">
      <alignment horizontal="center"/>
    </xf>
    <xf numFmtId="0" fontId="15" fillId="0" borderId="0" xfId="0" applyFont="1" applyAlignment="1">
      <alignment horizontal="left" wrapText="1"/>
    </xf>
    <xf numFmtId="0" fontId="17" fillId="0" borderId="0" xfId="0" applyFont="1" applyAlignment="1">
      <alignment horizontal="center"/>
    </xf>
    <xf numFmtId="0" fontId="15" fillId="0" borderId="14" xfId="0" applyFont="1" applyBorder="1" applyAlignment="1">
      <alignment horizontal="left"/>
    </xf>
    <xf numFmtId="0" fontId="15" fillId="0" borderId="0" xfId="0" applyFont="1" applyAlignment="1">
      <alignment horizontal="left"/>
    </xf>
    <xf numFmtId="0" fontId="15" fillId="0" borderId="8" xfId="0" applyFont="1" applyBorder="1" applyAlignment="1">
      <alignment horizontal="left"/>
    </xf>
    <xf numFmtId="0" fontId="0" fillId="0" borderId="0" xfId="0" applyAlignment="1">
      <alignment horizontal="center"/>
    </xf>
    <xf numFmtId="0" fontId="27" fillId="0" borderId="8" xfId="0" applyFont="1" applyBorder="1" applyAlignment="1">
      <alignment horizontal="left"/>
    </xf>
    <xf numFmtId="0" fontId="0" fillId="0" borderId="1" xfId="0" applyBorder="1" applyAlignment="1">
      <alignment horizont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1" xfId="1" applyFont="1" applyBorder="1">
      <alignment vertical="center"/>
    </xf>
    <xf numFmtId="0" fontId="7" fillId="0" borderId="16" xfId="1" applyFont="1" applyBorder="1" applyAlignment="1">
      <alignment horizontal="left" vertical="center"/>
    </xf>
    <xf numFmtId="0" fontId="7" fillId="0" borderId="0" xfId="1" applyFont="1" applyAlignment="1">
      <alignment horizontal="left" vertical="center"/>
    </xf>
    <xf numFmtId="0" fontId="0" fillId="0" borderId="0" xfId="0" applyAlignment="1">
      <alignment vertical="center"/>
    </xf>
    <xf numFmtId="0" fontId="0" fillId="0" borderId="0" xfId="3" applyFont="1" applyAlignment="1">
      <alignment horizontal="left" vertical="center"/>
    </xf>
    <xf numFmtId="0" fontId="9" fillId="0" borderId="3" xfId="3" applyBorder="1" applyAlignment="1">
      <alignment horizontal="left" vertical="center"/>
    </xf>
    <xf numFmtId="0" fontId="9" fillId="0" borderId="4" xfId="3" applyBorder="1" applyAlignment="1">
      <alignment horizontal="left" vertical="center"/>
    </xf>
    <xf numFmtId="0" fontId="9" fillId="0" borderId="5" xfId="3" applyBorder="1">
      <alignment vertical="center"/>
    </xf>
    <xf numFmtId="0" fontId="9" fillId="0" borderId="16" xfId="3" applyBorder="1" applyAlignment="1">
      <alignment horizontal="right" vertical="center"/>
    </xf>
    <xf numFmtId="0" fontId="9" fillId="0" borderId="0" xfId="3" applyAlignment="1">
      <alignment horizontal="right" vertical="center"/>
    </xf>
    <xf numFmtId="0" fontId="9" fillId="0" borderId="17" xfId="3" applyBorder="1" applyAlignment="1">
      <alignment horizontal="center" vertical="center"/>
    </xf>
    <xf numFmtId="0" fontId="9" fillId="0" borderId="7" xfId="3" applyBorder="1" applyAlignment="1">
      <alignment horizontal="right" vertical="center"/>
    </xf>
    <xf numFmtId="0" fontId="9" fillId="0" borderId="8" xfId="3" applyBorder="1" applyAlignment="1">
      <alignment horizontal="right" vertical="center"/>
    </xf>
    <xf numFmtId="0" fontId="9" fillId="0" borderId="9" xfId="3" applyBorder="1" applyAlignment="1">
      <alignment horizontal="center" vertical="center"/>
    </xf>
    <xf numFmtId="0" fontId="9" fillId="0" borderId="39" xfId="3" applyBorder="1">
      <alignment vertical="center"/>
    </xf>
    <xf numFmtId="0" fontId="9" fillId="0" borderId="1" xfId="3" applyBorder="1" applyAlignment="1">
      <alignment horizontal="center" vertical="center"/>
    </xf>
    <xf numFmtId="0" fontId="9" fillId="0" borderId="40" xfId="3"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16" xfId="3" applyFont="1" applyBorder="1" applyAlignment="1">
      <alignment horizontal="center" vertical="center"/>
    </xf>
    <xf numFmtId="0" fontId="8" fillId="0" borderId="0" xfId="3" applyFont="1" applyAlignment="1">
      <alignment horizontal="center" vertical="center"/>
    </xf>
    <xf numFmtId="38" fontId="25" fillId="0" borderId="0" xfId="7" applyFont="1" applyBorder="1" applyAlignment="1">
      <alignment horizontal="center" vertical="center"/>
    </xf>
    <xf numFmtId="38" fontId="25" fillId="0" borderId="17" xfId="7" applyFont="1" applyBorder="1" applyAlignment="1">
      <alignment horizontal="center" vertical="center"/>
    </xf>
    <xf numFmtId="0" fontId="9" fillId="0" borderId="1" xfId="3" applyBorder="1">
      <alignment vertical="center"/>
    </xf>
    <xf numFmtId="0" fontId="9" fillId="0" borderId="40" xfId="3" applyBorder="1">
      <alignment vertical="center"/>
    </xf>
    <xf numFmtId="0" fontId="8" fillId="0" borderId="16" xfId="3" applyFont="1" applyBorder="1" applyAlignment="1">
      <alignment horizontal="center" vertical="center"/>
    </xf>
    <xf numFmtId="0" fontId="8" fillId="0" borderId="0" xfId="3" applyFont="1" applyAlignment="1">
      <alignment horizontal="center" vertical="center"/>
    </xf>
    <xf numFmtId="38" fontId="25" fillId="0" borderId="16" xfId="7" applyFont="1" applyBorder="1" applyAlignment="1">
      <alignment vertical="center"/>
    </xf>
    <xf numFmtId="38" fontId="25" fillId="0" borderId="0" xfId="7" applyFont="1" applyBorder="1" applyAlignment="1">
      <alignment vertical="center"/>
    </xf>
    <xf numFmtId="38" fontId="25" fillId="0" borderId="7" xfId="7" applyFont="1" applyBorder="1" applyAlignment="1">
      <alignment vertical="center"/>
    </xf>
    <xf numFmtId="38" fontId="25" fillId="0" borderId="8" xfId="7" applyFont="1" applyBorder="1" applyAlignment="1">
      <alignment vertical="center"/>
    </xf>
    <xf numFmtId="38" fontId="25" fillId="0" borderId="8" xfId="7" applyFont="1" applyBorder="1" applyAlignment="1">
      <alignment horizontal="center" vertical="center"/>
    </xf>
    <xf numFmtId="38" fontId="25" fillId="0" borderId="9" xfId="7" applyFont="1" applyBorder="1" applyAlignment="1">
      <alignment horizontal="center" vertical="center"/>
    </xf>
    <xf numFmtId="0" fontId="0" fillId="0" borderId="0" xfId="3" applyFont="1" applyAlignment="1">
      <alignment horizontal="left" vertical="center" wrapText="1"/>
    </xf>
    <xf numFmtId="0" fontId="4" fillId="0" borderId="2" xfId="1" applyFont="1" applyBorder="1">
      <alignment vertical="center"/>
    </xf>
    <xf numFmtId="0" fontId="7" fillId="0" borderId="3" xfId="1" applyFont="1" applyBorder="1" applyAlignment="1">
      <alignment horizontal="left" vertical="center"/>
    </xf>
    <xf numFmtId="0" fontId="7" fillId="0" borderId="16" xfId="1" applyFont="1" applyBorder="1" applyAlignment="1">
      <alignment horizontal="left" vertical="center"/>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uba\Desktop\2014&#12363;&#12425;&#26494;&#21407;\&#65301;&#65289;&#31478;&#25216;&#38306;&#20418;\&#31478;&#25216;&#38306;&#20418;\2025\6&#26376;&#31532;60&#22238;&#26149;&#23395;&#22823;&#20250;\&#36865;&#20184;&#29992;\&#12456;&#12531;&#12488;&#12522;&#12540;6.xlsx" TargetMode="External"/><Relationship Id="rId1" Type="http://schemas.openxmlformats.org/officeDocument/2006/relationships/externalLinkPath" Target="/Users/jouba/Desktop/2014&#12363;&#12425;&#26494;&#21407;/&#65301;&#65289;&#31478;&#25216;&#38306;&#20418;/&#31478;&#25216;&#38306;&#20418;/2025/6&#26376;&#31532;60&#22238;&#26149;&#23395;&#22823;&#20250;/&#36865;&#20184;&#29992;/&#12456;&#12531;&#12488;&#12522;&#1254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方法"/>
      <sheetName val="入厩届"/>
      <sheetName val="参加登録名簿（障害）"/>
      <sheetName val="参加申込書（障害）"/>
      <sheetName val="参加登録名簿（馬場）"/>
      <sheetName val="参加申込書（馬場）"/>
      <sheetName val="フレンドリー"/>
      <sheetName val="送金内訳書"/>
      <sheetName val="公認参加届"/>
      <sheetName val="グレード変更届"/>
      <sheetName val="メディカルカード"/>
    </sheetNames>
    <sheetDataSet>
      <sheetData sheetId="0"/>
      <sheetData sheetId="1">
        <row r="3">
          <cell r="I3"/>
        </row>
        <row r="4">
          <cell r="C4"/>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42"/>
    </row>
    <row r="3" spans="1:2" ht="24">
      <c r="B3" s="143" t="s">
        <v>137</v>
      </c>
    </row>
    <row r="4" spans="1:2" ht="24">
      <c r="B4" s="143"/>
    </row>
    <row r="5" spans="1:2" ht="24">
      <c r="B5" s="143" t="s">
        <v>138</v>
      </c>
    </row>
    <row r="6" spans="1:2" ht="24">
      <c r="B6" s="143"/>
    </row>
    <row r="7" spans="1:2" ht="24">
      <c r="B7" s="143" t="s">
        <v>140</v>
      </c>
    </row>
    <row r="8" spans="1:2" ht="24">
      <c r="B8" s="143"/>
    </row>
    <row r="9" spans="1:2" ht="24">
      <c r="B9" s="143" t="s">
        <v>139</v>
      </c>
    </row>
    <row r="10" spans="1:2" ht="24">
      <c r="B10" s="143"/>
    </row>
    <row r="11" spans="1:2" ht="24">
      <c r="B11" s="143"/>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4"/>
  <sheetViews>
    <sheetView topLeftCell="A34" zoomScaleNormal="100" workbookViewId="0">
      <selection activeCell="B47" sqref="B47:B48"/>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style="146" customWidth="1"/>
  </cols>
  <sheetData>
    <row r="1" spans="1:11" ht="18.75">
      <c r="A1" s="171" t="s">
        <v>175</v>
      </c>
      <c r="B1" s="171"/>
      <c r="C1" s="171"/>
      <c r="D1" s="171"/>
      <c r="E1" s="171"/>
      <c r="F1" s="171"/>
      <c r="G1" s="171"/>
      <c r="H1" s="171"/>
      <c r="I1" s="171"/>
      <c r="J1" s="171"/>
      <c r="K1" s="171"/>
    </row>
    <row r="3" spans="1:11">
      <c r="A3" s="142" t="s">
        <v>172</v>
      </c>
      <c r="B3" s="142"/>
      <c r="I3" s="241"/>
      <c r="J3" s="241"/>
      <c r="K3" s="241"/>
    </row>
    <row r="4" spans="1:11" ht="14.25" thickBot="1">
      <c r="A4" s="242" t="s">
        <v>173</v>
      </c>
      <c r="B4" s="242"/>
      <c r="C4" s="242"/>
      <c r="D4" s="242"/>
      <c r="E4" s="242"/>
      <c r="F4" s="242"/>
      <c r="H4" s="9" t="s">
        <v>174</v>
      </c>
      <c r="I4" s="243"/>
      <c r="J4" s="243"/>
      <c r="K4" s="243"/>
    </row>
    <row r="7" spans="1:11" ht="15" customHeight="1">
      <c r="A7" s="167" t="s">
        <v>48</v>
      </c>
      <c r="B7" s="167" t="s">
        <v>19</v>
      </c>
      <c r="C7" s="167" t="s">
        <v>49</v>
      </c>
      <c r="D7" s="167" t="s">
        <v>50</v>
      </c>
      <c r="E7" s="167" t="s">
        <v>42</v>
      </c>
      <c r="F7" s="167" t="s">
        <v>51</v>
      </c>
      <c r="G7" s="14" t="s">
        <v>52</v>
      </c>
      <c r="H7" s="16" t="s">
        <v>53</v>
      </c>
      <c r="I7" s="18" t="s">
        <v>54</v>
      </c>
      <c r="J7" s="14" t="s">
        <v>87</v>
      </c>
      <c r="K7" s="172" t="s">
        <v>55</v>
      </c>
    </row>
    <row r="8" spans="1:11" ht="15" customHeight="1">
      <c r="A8" s="168"/>
      <c r="B8" s="168"/>
      <c r="C8" s="168"/>
      <c r="D8" s="168"/>
      <c r="E8" s="168"/>
      <c r="F8" s="168"/>
      <c r="G8" s="15" t="s">
        <v>56</v>
      </c>
      <c r="H8" s="17" t="s">
        <v>57</v>
      </c>
      <c r="I8" s="19" t="s">
        <v>58</v>
      </c>
      <c r="J8" s="15" t="s">
        <v>59</v>
      </c>
      <c r="K8" s="173"/>
    </row>
    <row r="9" spans="1:11" ht="18" customHeight="1">
      <c r="A9" s="167">
        <v>1</v>
      </c>
      <c r="B9" s="167"/>
      <c r="C9" s="176"/>
      <c r="D9" s="169"/>
      <c r="E9" s="169"/>
      <c r="F9" s="169"/>
      <c r="G9" s="169"/>
      <c r="H9" s="2" t="s">
        <v>60</v>
      </c>
      <c r="I9" s="175"/>
      <c r="J9" s="174"/>
      <c r="K9" s="165"/>
    </row>
    <row r="10" spans="1:11" ht="18" customHeight="1">
      <c r="A10" s="168"/>
      <c r="B10" s="168"/>
      <c r="C10" s="177"/>
      <c r="D10" s="170"/>
      <c r="E10" s="170"/>
      <c r="F10" s="170"/>
      <c r="G10" s="170"/>
      <c r="H10" s="15" t="s">
        <v>61</v>
      </c>
      <c r="I10" s="166"/>
      <c r="J10" s="170"/>
      <c r="K10" s="166"/>
    </row>
    <row r="11" spans="1:11" ht="18" customHeight="1">
      <c r="A11" s="167">
        <v>2</v>
      </c>
      <c r="B11" s="167"/>
      <c r="C11" s="176"/>
      <c r="D11" s="169"/>
      <c r="E11" s="169"/>
      <c r="F11" s="169"/>
      <c r="G11" s="169"/>
      <c r="H11" s="2" t="s">
        <v>60</v>
      </c>
      <c r="I11" s="175"/>
      <c r="J11" s="174"/>
      <c r="K11" s="165"/>
    </row>
    <row r="12" spans="1:11" ht="18" customHeight="1">
      <c r="A12" s="168"/>
      <c r="B12" s="168"/>
      <c r="C12" s="177"/>
      <c r="D12" s="170"/>
      <c r="E12" s="170"/>
      <c r="F12" s="170"/>
      <c r="G12" s="170"/>
      <c r="H12" s="15" t="s">
        <v>61</v>
      </c>
      <c r="I12" s="166"/>
      <c r="J12" s="170"/>
      <c r="K12" s="166"/>
    </row>
    <row r="13" spans="1:11" ht="18" customHeight="1">
      <c r="A13" s="167">
        <v>3</v>
      </c>
      <c r="B13" s="167"/>
      <c r="C13" s="169"/>
      <c r="D13" s="169"/>
      <c r="E13" s="169"/>
      <c r="F13" s="169"/>
      <c r="G13" s="169"/>
      <c r="H13" s="2" t="s">
        <v>60</v>
      </c>
      <c r="I13" s="165"/>
      <c r="J13" s="174"/>
      <c r="K13" s="165"/>
    </row>
    <row r="14" spans="1:11" ht="18" customHeight="1">
      <c r="A14" s="168"/>
      <c r="B14" s="168"/>
      <c r="C14" s="170"/>
      <c r="D14" s="170"/>
      <c r="E14" s="170"/>
      <c r="F14" s="170"/>
      <c r="G14" s="170"/>
      <c r="H14" s="15" t="s">
        <v>61</v>
      </c>
      <c r="I14" s="166"/>
      <c r="J14" s="170"/>
      <c r="K14" s="166"/>
    </row>
    <row r="15" spans="1:11" ht="18" customHeight="1">
      <c r="A15" s="167">
        <v>4</v>
      </c>
      <c r="B15" s="167"/>
      <c r="C15" s="169"/>
      <c r="D15" s="169"/>
      <c r="E15" s="169"/>
      <c r="F15" s="169"/>
      <c r="G15" s="169"/>
      <c r="H15" s="2" t="s">
        <v>60</v>
      </c>
      <c r="I15" s="165"/>
      <c r="J15" s="174"/>
      <c r="K15" s="165"/>
    </row>
    <row r="16" spans="1:11" ht="18" customHeight="1">
      <c r="A16" s="168"/>
      <c r="B16" s="168"/>
      <c r="C16" s="170"/>
      <c r="D16" s="170"/>
      <c r="E16" s="170"/>
      <c r="F16" s="170"/>
      <c r="G16" s="170"/>
      <c r="H16" s="15" t="s">
        <v>61</v>
      </c>
      <c r="I16" s="166"/>
      <c r="J16" s="170"/>
      <c r="K16" s="166"/>
    </row>
    <row r="17" spans="1:11" ht="18" customHeight="1">
      <c r="A17" s="167">
        <v>5</v>
      </c>
      <c r="B17" s="167"/>
      <c r="C17" s="169"/>
      <c r="D17" s="169"/>
      <c r="E17" s="169"/>
      <c r="F17" s="169"/>
      <c r="G17" s="169"/>
      <c r="H17" s="2" t="s">
        <v>60</v>
      </c>
      <c r="I17" s="169"/>
      <c r="J17" s="169"/>
      <c r="K17" s="165"/>
    </row>
    <row r="18" spans="1:11" ht="18" customHeight="1">
      <c r="A18" s="168"/>
      <c r="B18" s="168"/>
      <c r="C18" s="170"/>
      <c r="D18" s="170"/>
      <c r="E18" s="170"/>
      <c r="F18" s="170"/>
      <c r="G18" s="170"/>
      <c r="H18" s="15" t="s">
        <v>61</v>
      </c>
      <c r="I18" s="170"/>
      <c r="J18" s="170"/>
      <c r="K18" s="166"/>
    </row>
    <row r="19" spans="1:11" ht="18" customHeight="1">
      <c r="A19" s="167">
        <v>6</v>
      </c>
      <c r="B19" s="167"/>
      <c r="C19" s="169"/>
      <c r="D19" s="169"/>
      <c r="E19" s="169"/>
      <c r="F19" s="169"/>
      <c r="G19" s="169"/>
      <c r="H19" s="2" t="s">
        <v>60</v>
      </c>
      <c r="I19" s="169"/>
      <c r="J19" s="169"/>
      <c r="K19" s="165"/>
    </row>
    <row r="20" spans="1:11" ht="18" customHeight="1">
      <c r="A20" s="168"/>
      <c r="B20" s="168"/>
      <c r="C20" s="170"/>
      <c r="D20" s="170"/>
      <c r="E20" s="170"/>
      <c r="F20" s="170"/>
      <c r="G20" s="170"/>
      <c r="H20" s="15" t="s">
        <v>61</v>
      </c>
      <c r="I20" s="170"/>
      <c r="J20" s="170"/>
      <c r="K20" s="166"/>
    </row>
    <row r="21" spans="1:11" ht="18" customHeight="1">
      <c r="A21" s="167">
        <v>7</v>
      </c>
      <c r="B21" s="167"/>
      <c r="C21" s="169"/>
      <c r="D21" s="169"/>
      <c r="E21" s="169"/>
      <c r="F21" s="169"/>
      <c r="G21" s="169"/>
      <c r="H21" s="2" t="s">
        <v>60</v>
      </c>
      <c r="I21" s="169"/>
      <c r="J21" s="169"/>
      <c r="K21" s="165"/>
    </row>
    <row r="22" spans="1:11" ht="18" customHeight="1">
      <c r="A22" s="168"/>
      <c r="B22" s="168"/>
      <c r="C22" s="170"/>
      <c r="D22" s="170"/>
      <c r="E22" s="170"/>
      <c r="F22" s="170"/>
      <c r="G22" s="170"/>
      <c r="H22" s="15" t="s">
        <v>61</v>
      </c>
      <c r="I22" s="170"/>
      <c r="J22" s="170"/>
      <c r="K22" s="166"/>
    </row>
    <row r="23" spans="1:11" ht="18" customHeight="1">
      <c r="A23" s="167">
        <v>8</v>
      </c>
      <c r="B23" s="167"/>
      <c r="C23" s="169"/>
      <c r="D23" s="169"/>
      <c r="E23" s="169"/>
      <c r="F23" s="169"/>
      <c r="G23" s="169"/>
      <c r="H23" s="2" t="s">
        <v>60</v>
      </c>
      <c r="I23" s="169"/>
      <c r="J23" s="169"/>
      <c r="K23" s="165"/>
    </row>
    <row r="24" spans="1:11" ht="18" customHeight="1">
      <c r="A24" s="168"/>
      <c r="B24" s="168"/>
      <c r="C24" s="170"/>
      <c r="D24" s="170"/>
      <c r="E24" s="170"/>
      <c r="F24" s="170"/>
      <c r="G24" s="170"/>
      <c r="H24" s="15" t="s">
        <v>61</v>
      </c>
      <c r="I24" s="170"/>
      <c r="J24" s="170"/>
      <c r="K24" s="166"/>
    </row>
    <row r="25" spans="1:11" ht="18" customHeight="1">
      <c r="A25" s="167">
        <v>9</v>
      </c>
      <c r="B25" s="167"/>
      <c r="C25" s="169"/>
      <c r="D25" s="169"/>
      <c r="E25" s="169"/>
      <c r="F25" s="169"/>
      <c r="G25" s="169"/>
      <c r="H25" s="2" t="s">
        <v>60</v>
      </c>
      <c r="I25" s="169"/>
      <c r="J25" s="169"/>
      <c r="K25" s="165"/>
    </row>
    <row r="26" spans="1:11" ht="18" customHeight="1">
      <c r="A26" s="168"/>
      <c r="B26" s="168"/>
      <c r="C26" s="170"/>
      <c r="D26" s="170"/>
      <c r="E26" s="170"/>
      <c r="F26" s="170"/>
      <c r="G26" s="170"/>
      <c r="H26" s="15" t="s">
        <v>61</v>
      </c>
      <c r="I26" s="170"/>
      <c r="J26" s="170"/>
      <c r="K26" s="166"/>
    </row>
    <row r="27" spans="1:11" ht="18" customHeight="1">
      <c r="A27" s="167">
        <v>10</v>
      </c>
      <c r="B27" s="167"/>
      <c r="C27" s="169"/>
      <c r="D27" s="169"/>
      <c r="E27" s="169"/>
      <c r="F27" s="169"/>
      <c r="G27" s="169"/>
      <c r="H27" s="2" t="s">
        <v>60</v>
      </c>
      <c r="I27" s="169"/>
      <c r="J27" s="169"/>
      <c r="K27" s="165"/>
    </row>
    <row r="28" spans="1:11" ht="18" customHeight="1">
      <c r="A28" s="168"/>
      <c r="B28" s="168"/>
      <c r="C28" s="170"/>
      <c r="D28" s="170"/>
      <c r="E28" s="170"/>
      <c r="F28" s="170"/>
      <c r="G28" s="170"/>
      <c r="H28" s="15" t="s">
        <v>61</v>
      </c>
      <c r="I28" s="170"/>
      <c r="J28" s="170"/>
      <c r="K28" s="166"/>
    </row>
    <row r="29" spans="1:11" ht="18" customHeight="1">
      <c r="A29" s="167">
        <v>11</v>
      </c>
      <c r="B29" s="167"/>
      <c r="C29" s="169"/>
      <c r="D29" s="169"/>
      <c r="E29" s="169"/>
      <c r="F29" s="169"/>
      <c r="G29" s="169"/>
      <c r="H29" s="2" t="s">
        <v>60</v>
      </c>
      <c r="I29" s="169"/>
      <c r="J29" s="169"/>
      <c r="K29" s="165"/>
    </row>
    <row r="30" spans="1:11" ht="18" customHeight="1">
      <c r="A30" s="168"/>
      <c r="B30" s="168"/>
      <c r="C30" s="170"/>
      <c r="D30" s="170"/>
      <c r="E30" s="170"/>
      <c r="F30" s="170"/>
      <c r="G30" s="170"/>
      <c r="H30" s="15" t="s">
        <v>61</v>
      </c>
      <c r="I30" s="170"/>
      <c r="J30" s="170"/>
      <c r="K30" s="166"/>
    </row>
    <row r="31" spans="1:11" ht="18" customHeight="1">
      <c r="A31" s="167">
        <v>12</v>
      </c>
      <c r="B31" s="167"/>
      <c r="C31" s="169"/>
      <c r="D31" s="169"/>
      <c r="E31" s="169"/>
      <c r="F31" s="169"/>
      <c r="G31" s="169"/>
      <c r="H31" s="2" t="s">
        <v>60</v>
      </c>
      <c r="I31" s="169"/>
      <c r="J31" s="169"/>
      <c r="K31" s="165"/>
    </row>
    <row r="32" spans="1:11" ht="18" customHeight="1">
      <c r="A32" s="168"/>
      <c r="B32" s="168"/>
      <c r="C32" s="170"/>
      <c r="D32" s="170"/>
      <c r="E32" s="170"/>
      <c r="F32" s="170"/>
      <c r="G32" s="170"/>
      <c r="H32" s="15" t="s">
        <v>61</v>
      </c>
      <c r="I32" s="170"/>
      <c r="J32" s="170"/>
      <c r="K32" s="166"/>
    </row>
    <row r="33" spans="1:11" ht="18" customHeight="1">
      <c r="A33" s="167">
        <v>13</v>
      </c>
      <c r="B33" s="167"/>
      <c r="C33" s="169"/>
      <c r="D33" s="169"/>
      <c r="E33" s="169"/>
      <c r="F33" s="169"/>
      <c r="G33" s="169"/>
      <c r="H33" s="2" t="s">
        <v>60</v>
      </c>
      <c r="I33" s="169"/>
      <c r="J33" s="169"/>
      <c r="K33" s="165"/>
    </row>
    <row r="34" spans="1:11" ht="18" customHeight="1">
      <c r="A34" s="168"/>
      <c r="B34" s="168"/>
      <c r="C34" s="170"/>
      <c r="D34" s="170"/>
      <c r="E34" s="170"/>
      <c r="F34" s="170"/>
      <c r="G34" s="170"/>
      <c r="H34" s="15" t="s">
        <v>61</v>
      </c>
      <c r="I34" s="170"/>
      <c r="J34" s="170"/>
      <c r="K34" s="166"/>
    </row>
    <row r="35" spans="1:11" ht="18" customHeight="1">
      <c r="A35" s="167">
        <v>14</v>
      </c>
      <c r="B35" s="167"/>
      <c r="C35" s="169"/>
      <c r="D35" s="169"/>
      <c r="E35" s="169"/>
      <c r="F35" s="169"/>
      <c r="G35" s="169"/>
      <c r="H35" s="2" t="s">
        <v>60</v>
      </c>
      <c r="I35" s="169"/>
      <c r="J35" s="169"/>
      <c r="K35" s="165"/>
    </row>
    <row r="36" spans="1:11" ht="18" customHeight="1">
      <c r="A36" s="168"/>
      <c r="B36" s="168"/>
      <c r="C36" s="170"/>
      <c r="D36" s="170"/>
      <c r="E36" s="170"/>
      <c r="F36" s="170"/>
      <c r="G36" s="170"/>
      <c r="H36" s="15" t="s">
        <v>61</v>
      </c>
      <c r="I36" s="170"/>
      <c r="J36" s="170"/>
      <c r="K36" s="166"/>
    </row>
    <row r="37" spans="1:11" ht="18" customHeight="1">
      <c r="A37" s="167">
        <v>15</v>
      </c>
      <c r="B37" s="167"/>
      <c r="C37" s="169"/>
      <c r="D37" s="169"/>
      <c r="E37" s="169"/>
      <c r="F37" s="169"/>
      <c r="G37" s="169"/>
      <c r="H37" s="2" t="s">
        <v>60</v>
      </c>
      <c r="I37" s="169"/>
      <c r="J37" s="169"/>
      <c r="K37" s="165"/>
    </row>
    <row r="38" spans="1:11" ht="18" customHeight="1">
      <c r="A38" s="168"/>
      <c r="B38" s="168"/>
      <c r="C38" s="170"/>
      <c r="D38" s="170"/>
      <c r="E38" s="170"/>
      <c r="F38" s="170"/>
      <c r="G38" s="170"/>
      <c r="H38" s="15" t="s">
        <v>61</v>
      </c>
      <c r="I38" s="170"/>
      <c r="J38" s="170"/>
      <c r="K38" s="166"/>
    </row>
    <row r="39" spans="1:11" ht="18" customHeight="1">
      <c r="A39" s="167">
        <v>16</v>
      </c>
      <c r="B39" s="167"/>
      <c r="C39" s="169"/>
      <c r="D39" s="169"/>
      <c r="E39" s="169"/>
      <c r="F39" s="169"/>
      <c r="G39" s="169"/>
      <c r="H39" s="2" t="s">
        <v>60</v>
      </c>
      <c r="I39" s="169"/>
      <c r="J39" s="169"/>
      <c r="K39" s="165"/>
    </row>
    <row r="40" spans="1:11" ht="18" customHeight="1">
      <c r="A40" s="168"/>
      <c r="B40" s="168"/>
      <c r="C40" s="170"/>
      <c r="D40" s="170"/>
      <c r="E40" s="170"/>
      <c r="F40" s="170"/>
      <c r="G40" s="170"/>
      <c r="H40" s="15" t="s">
        <v>61</v>
      </c>
      <c r="I40" s="170"/>
      <c r="J40" s="170"/>
      <c r="K40" s="166"/>
    </row>
    <row r="41" spans="1:11" ht="18" customHeight="1">
      <c r="A41" s="167">
        <v>17</v>
      </c>
      <c r="B41" s="167"/>
      <c r="C41" s="169"/>
      <c r="D41" s="169"/>
      <c r="E41" s="169"/>
      <c r="F41" s="169"/>
      <c r="G41" s="169"/>
      <c r="H41" s="2" t="s">
        <v>60</v>
      </c>
      <c r="I41" s="169"/>
      <c r="J41" s="169"/>
      <c r="K41" s="165"/>
    </row>
    <row r="42" spans="1:11" ht="18" customHeight="1">
      <c r="A42" s="168"/>
      <c r="B42" s="168"/>
      <c r="C42" s="170"/>
      <c r="D42" s="170"/>
      <c r="E42" s="170"/>
      <c r="F42" s="170"/>
      <c r="G42" s="170"/>
      <c r="H42" s="15" t="s">
        <v>61</v>
      </c>
      <c r="I42" s="170"/>
      <c r="J42" s="170"/>
      <c r="K42" s="166"/>
    </row>
    <row r="43" spans="1:11" ht="18" customHeight="1">
      <c r="A43" s="167">
        <v>18</v>
      </c>
      <c r="B43" s="167"/>
      <c r="C43" s="169"/>
      <c r="D43" s="169"/>
      <c r="E43" s="169"/>
      <c r="F43" s="169"/>
      <c r="G43" s="169"/>
      <c r="H43" s="2" t="s">
        <v>60</v>
      </c>
      <c r="I43" s="169"/>
      <c r="J43" s="169"/>
      <c r="K43" s="165"/>
    </row>
    <row r="44" spans="1:11" ht="18" customHeight="1">
      <c r="A44" s="168"/>
      <c r="B44" s="168"/>
      <c r="C44" s="170"/>
      <c r="D44" s="170"/>
      <c r="E44" s="170"/>
      <c r="F44" s="170"/>
      <c r="G44" s="170"/>
      <c r="H44" s="15" t="s">
        <v>61</v>
      </c>
      <c r="I44" s="170"/>
      <c r="J44" s="170"/>
      <c r="K44" s="166"/>
    </row>
    <row r="45" spans="1:11" ht="18" customHeight="1">
      <c r="A45" s="167">
        <v>19</v>
      </c>
      <c r="B45" s="167"/>
      <c r="C45" s="169"/>
      <c r="D45" s="169"/>
      <c r="E45" s="169"/>
      <c r="F45" s="169"/>
      <c r="G45" s="169"/>
      <c r="H45" s="2" t="s">
        <v>60</v>
      </c>
      <c r="I45" s="169"/>
      <c r="J45" s="169"/>
      <c r="K45" s="165"/>
    </row>
    <row r="46" spans="1:11" ht="18" customHeight="1">
      <c r="A46" s="168"/>
      <c r="B46" s="168"/>
      <c r="C46" s="170"/>
      <c r="D46" s="170"/>
      <c r="E46" s="170"/>
      <c r="F46" s="170"/>
      <c r="G46" s="170"/>
      <c r="H46" s="15" t="s">
        <v>61</v>
      </c>
      <c r="I46" s="170"/>
      <c r="J46" s="170"/>
      <c r="K46" s="166"/>
    </row>
    <row r="47" spans="1:11" ht="18" customHeight="1">
      <c r="A47" s="167">
        <v>20</v>
      </c>
      <c r="B47" s="167"/>
      <c r="C47" s="169"/>
      <c r="D47" s="169"/>
      <c r="E47" s="169"/>
      <c r="F47" s="169"/>
      <c r="G47" s="169"/>
      <c r="H47" s="2" t="s">
        <v>60</v>
      </c>
      <c r="I47" s="169"/>
      <c r="J47" s="169"/>
      <c r="K47" s="165"/>
    </row>
    <row r="48" spans="1:11" ht="18" customHeight="1">
      <c r="A48" s="168"/>
      <c r="B48" s="168"/>
      <c r="C48" s="170"/>
      <c r="D48" s="170"/>
      <c r="E48" s="170"/>
      <c r="F48" s="170"/>
      <c r="G48" s="170"/>
      <c r="H48" s="15" t="s">
        <v>61</v>
      </c>
      <c r="I48" s="170"/>
      <c r="J48" s="170"/>
      <c r="K48" s="166"/>
    </row>
    <row r="50" spans="1:2">
      <c r="A50" t="s">
        <v>115</v>
      </c>
    </row>
    <row r="51" spans="1:2">
      <c r="B51" t="s">
        <v>62</v>
      </c>
    </row>
    <row r="52" spans="1:2">
      <c r="B52" t="s">
        <v>63</v>
      </c>
    </row>
    <row r="53" spans="1:2">
      <c r="A53" t="s">
        <v>116</v>
      </c>
    </row>
    <row r="54" spans="1:2">
      <c r="A54" t="s">
        <v>88</v>
      </c>
    </row>
  </sheetData>
  <mergeCells count="210">
    <mergeCell ref="I3:K4"/>
    <mergeCell ref="A4:F4"/>
    <mergeCell ref="K47:K48"/>
    <mergeCell ref="A47:A48"/>
    <mergeCell ref="B47:B48"/>
    <mergeCell ref="C47:C48"/>
    <mergeCell ref="D47:D48"/>
    <mergeCell ref="E47:E48"/>
    <mergeCell ref="F47:F48"/>
    <mergeCell ref="G47:G48"/>
    <mergeCell ref="I47:I48"/>
    <mergeCell ref="J47:J48"/>
    <mergeCell ref="K43:K44"/>
    <mergeCell ref="A45:A46"/>
    <mergeCell ref="B45:B46"/>
    <mergeCell ref="C45:C46"/>
    <mergeCell ref="D45:D46"/>
    <mergeCell ref="E45:E46"/>
    <mergeCell ref="F45:F46"/>
    <mergeCell ref="G45:G46"/>
    <mergeCell ref="I45:I46"/>
    <mergeCell ref="J45:J46"/>
    <mergeCell ref="K45:K46"/>
    <mergeCell ref="A43:A44"/>
    <mergeCell ref="B43:B44"/>
    <mergeCell ref="C43:C44"/>
    <mergeCell ref="D43:D44"/>
    <mergeCell ref="E43:E44"/>
    <mergeCell ref="F43:F44"/>
    <mergeCell ref="G43:G44"/>
    <mergeCell ref="I43:I44"/>
    <mergeCell ref="J43:J44"/>
    <mergeCell ref="K39:K40"/>
    <mergeCell ref="A41:A42"/>
    <mergeCell ref="B41:B42"/>
    <mergeCell ref="C41:C42"/>
    <mergeCell ref="D41:D42"/>
    <mergeCell ref="E41:E42"/>
    <mergeCell ref="F41:F42"/>
    <mergeCell ref="G41:G42"/>
    <mergeCell ref="I41:I42"/>
    <mergeCell ref="J41:J42"/>
    <mergeCell ref="K41:K42"/>
    <mergeCell ref="A39:A40"/>
    <mergeCell ref="B39:B40"/>
    <mergeCell ref="C39:C40"/>
    <mergeCell ref="D39:D40"/>
    <mergeCell ref="E39:E40"/>
    <mergeCell ref="F39:F40"/>
    <mergeCell ref="G39:G40"/>
    <mergeCell ref="I39:I40"/>
    <mergeCell ref="J39:J40"/>
    <mergeCell ref="K35:K36"/>
    <mergeCell ref="A37:A38"/>
    <mergeCell ref="B37:B38"/>
    <mergeCell ref="C37:C38"/>
    <mergeCell ref="D37:D38"/>
    <mergeCell ref="E37:E38"/>
    <mergeCell ref="F37:F38"/>
    <mergeCell ref="G37:G38"/>
    <mergeCell ref="I37:I38"/>
    <mergeCell ref="J37:J38"/>
    <mergeCell ref="K37:K38"/>
    <mergeCell ref="A35:A36"/>
    <mergeCell ref="B35:B36"/>
    <mergeCell ref="C35:C36"/>
    <mergeCell ref="D35:D36"/>
    <mergeCell ref="E35:E36"/>
    <mergeCell ref="F35:F36"/>
    <mergeCell ref="G35:G36"/>
    <mergeCell ref="I35:I36"/>
    <mergeCell ref="J35:J36"/>
    <mergeCell ref="K31:K32"/>
    <mergeCell ref="A33:A34"/>
    <mergeCell ref="B33:B34"/>
    <mergeCell ref="C33:C34"/>
    <mergeCell ref="D33:D34"/>
    <mergeCell ref="E33:E34"/>
    <mergeCell ref="F33:F34"/>
    <mergeCell ref="G33:G34"/>
    <mergeCell ref="I33:I34"/>
    <mergeCell ref="J33:J34"/>
    <mergeCell ref="K33:K34"/>
    <mergeCell ref="A31:A32"/>
    <mergeCell ref="B31:B32"/>
    <mergeCell ref="C31:C32"/>
    <mergeCell ref="D31:D32"/>
    <mergeCell ref="E31:E32"/>
    <mergeCell ref="F31:F32"/>
    <mergeCell ref="G31:G32"/>
    <mergeCell ref="I31:I32"/>
    <mergeCell ref="J31:J32"/>
    <mergeCell ref="A7:A8"/>
    <mergeCell ref="B7:B8"/>
    <mergeCell ref="C7:C8"/>
    <mergeCell ref="D7:D8"/>
    <mergeCell ref="E7:E8"/>
    <mergeCell ref="F7:F8"/>
    <mergeCell ref="A9:A10"/>
    <mergeCell ref="B9:B10"/>
    <mergeCell ref="C9:C10"/>
    <mergeCell ref="D9:D10"/>
    <mergeCell ref="E9:E10"/>
    <mergeCell ref="G9:G10"/>
    <mergeCell ref="I9:I10"/>
    <mergeCell ref="J9:J10"/>
    <mergeCell ref="K9:K10"/>
    <mergeCell ref="F9:F10"/>
    <mergeCell ref="F11:F12"/>
    <mergeCell ref="A15:A16"/>
    <mergeCell ref="B15:B16"/>
    <mergeCell ref="C15:C16"/>
    <mergeCell ref="D15:D16"/>
    <mergeCell ref="E15:E16"/>
    <mergeCell ref="A13:A14"/>
    <mergeCell ref="B13:B14"/>
    <mergeCell ref="C13:C14"/>
    <mergeCell ref="D13:D14"/>
    <mergeCell ref="E13:E14"/>
    <mergeCell ref="F15:F16"/>
    <mergeCell ref="F13:F14"/>
    <mergeCell ref="A11:A12"/>
    <mergeCell ref="B11:B12"/>
    <mergeCell ref="C11:C12"/>
    <mergeCell ref="D11:D12"/>
    <mergeCell ref="E11:E12"/>
    <mergeCell ref="G15:G16"/>
    <mergeCell ref="I15:I16"/>
    <mergeCell ref="J15:J16"/>
    <mergeCell ref="K15:K16"/>
    <mergeCell ref="G13:G14"/>
    <mergeCell ref="I13:I14"/>
    <mergeCell ref="G11:G12"/>
    <mergeCell ref="I11:I12"/>
    <mergeCell ref="J13:J14"/>
    <mergeCell ref="K13:K14"/>
    <mergeCell ref="J11:J12"/>
    <mergeCell ref="K11:K12"/>
    <mergeCell ref="A19:A20"/>
    <mergeCell ref="B19:B20"/>
    <mergeCell ref="C19:C20"/>
    <mergeCell ref="D19:D20"/>
    <mergeCell ref="E19:E20"/>
    <mergeCell ref="A17:A18"/>
    <mergeCell ref="B17:B18"/>
    <mergeCell ref="C17:C18"/>
    <mergeCell ref="D17:D18"/>
    <mergeCell ref="E17:E18"/>
    <mergeCell ref="F19:F20"/>
    <mergeCell ref="G19:G20"/>
    <mergeCell ref="I19:I20"/>
    <mergeCell ref="J19:J20"/>
    <mergeCell ref="K19:K20"/>
    <mergeCell ref="G17:G18"/>
    <mergeCell ref="I17:I18"/>
    <mergeCell ref="J17:J18"/>
    <mergeCell ref="K17:K18"/>
    <mergeCell ref="F23:F24"/>
    <mergeCell ref="G23:G24"/>
    <mergeCell ref="I23:I24"/>
    <mergeCell ref="J23:J24"/>
    <mergeCell ref="K23:K24"/>
    <mergeCell ref="G21:G22"/>
    <mergeCell ref="I21:I22"/>
    <mergeCell ref="J21:J22"/>
    <mergeCell ref="K21:K22"/>
    <mergeCell ref="F21:F22"/>
    <mergeCell ref="B23:B24"/>
    <mergeCell ref="C23:C24"/>
    <mergeCell ref="D23:D24"/>
    <mergeCell ref="E23:E24"/>
    <mergeCell ref="A21:A22"/>
    <mergeCell ref="B21:B22"/>
    <mergeCell ref="C21:C22"/>
    <mergeCell ref="D21:D22"/>
    <mergeCell ref="E21:E22"/>
    <mergeCell ref="A1:K1"/>
    <mergeCell ref="K7:K8"/>
    <mergeCell ref="F27:F28"/>
    <mergeCell ref="G27:G28"/>
    <mergeCell ref="I27:I28"/>
    <mergeCell ref="J27:J28"/>
    <mergeCell ref="K27:K28"/>
    <mergeCell ref="G25:G26"/>
    <mergeCell ref="I25:I26"/>
    <mergeCell ref="J25:J26"/>
    <mergeCell ref="K25:K26"/>
    <mergeCell ref="F25:F26"/>
    <mergeCell ref="A27:A28"/>
    <mergeCell ref="B27:B28"/>
    <mergeCell ref="C27:C28"/>
    <mergeCell ref="D27:D28"/>
    <mergeCell ref="E27:E28"/>
    <mergeCell ref="A25:A26"/>
    <mergeCell ref="B25:B26"/>
    <mergeCell ref="C25:C26"/>
    <mergeCell ref="D25:D26"/>
    <mergeCell ref="E25:E26"/>
    <mergeCell ref="F17:F18"/>
    <mergeCell ref="A23:A24"/>
    <mergeCell ref="K29:K30"/>
    <mergeCell ref="A29:A30"/>
    <mergeCell ref="B29:B30"/>
    <mergeCell ref="C29:C30"/>
    <mergeCell ref="D29:D30"/>
    <mergeCell ref="E29:E30"/>
    <mergeCell ref="F29:F30"/>
    <mergeCell ref="G29:G30"/>
    <mergeCell ref="I29:I30"/>
    <mergeCell ref="J29:J30"/>
  </mergeCells>
  <phoneticPr fontId="6"/>
  <pageMargins left="0.59055118110236227" right="0.59055118110236227" top="0.59055118110236227" bottom="0.59055118110236227" header="0.51181102362204722" footer="0.51181102362204722"/>
  <pageSetup paperSize="9" scale="98"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topLeftCell="A13" zoomScaleNormal="100" zoomScaleSheetLayoutView="100" workbookViewId="0">
      <selection activeCell="C3" sqref="C3:E3"/>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78" t="s">
        <v>176</v>
      </c>
      <c r="B1" s="178"/>
      <c r="C1" s="178"/>
      <c r="D1" s="178"/>
      <c r="E1" s="178"/>
    </row>
    <row r="3" spans="1:5">
      <c r="A3" s="4" t="s">
        <v>38</v>
      </c>
      <c r="B3" s="163" t="s">
        <v>169</v>
      </c>
      <c r="C3" s="179">
        <f>入厩届!$I$3</f>
        <v>0</v>
      </c>
      <c r="D3" s="179"/>
      <c r="E3" s="179"/>
    </row>
    <row r="4" spans="1:5">
      <c r="A4" s="4"/>
    </row>
    <row r="5" spans="1:5" ht="20.100000000000001" customHeight="1">
      <c r="A5" s="21" t="s">
        <v>39</v>
      </c>
      <c r="B5" s="21" t="s">
        <v>40</v>
      </c>
      <c r="C5" s="21" t="s">
        <v>41</v>
      </c>
      <c r="D5" s="21" t="s">
        <v>42</v>
      </c>
      <c r="E5" s="21" t="s">
        <v>43</v>
      </c>
    </row>
    <row r="6" spans="1:5" ht="20.100000000000001" customHeight="1">
      <c r="A6" s="21">
        <v>1</v>
      </c>
      <c r="B6" s="129"/>
      <c r="C6" s="21" t="str">
        <f t="shared" ref="C6:C20" si="0">PHONETIC(B6)</f>
        <v/>
      </c>
      <c r="D6" s="21"/>
      <c r="E6" s="129"/>
    </row>
    <row r="7" spans="1:5" ht="20.100000000000001" customHeight="1">
      <c r="A7" s="21">
        <v>2</v>
      </c>
      <c r="B7" s="129"/>
      <c r="C7" s="21" t="str">
        <f t="shared" si="0"/>
        <v/>
      </c>
      <c r="D7" s="21"/>
      <c r="E7" s="129"/>
    </row>
    <row r="8" spans="1:5" ht="20.100000000000001" customHeight="1">
      <c r="A8" s="21">
        <v>3</v>
      </c>
      <c r="B8" s="129"/>
      <c r="C8" s="21" t="str">
        <f t="shared" si="0"/>
        <v/>
      </c>
      <c r="D8" s="21"/>
      <c r="E8" s="21"/>
    </row>
    <row r="9" spans="1:5" ht="20.100000000000001" customHeight="1">
      <c r="A9" s="21">
        <v>4</v>
      </c>
      <c r="B9" s="129"/>
      <c r="C9" s="21" t="str">
        <f t="shared" si="0"/>
        <v/>
      </c>
      <c r="D9" s="21"/>
      <c r="E9" s="21"/>
    </row>
    <row r="10" spans="1:5" ht="20.100000000000001" customHeight="1">
      <c r="A10" s="21">
        <v>5</v>
      </c>
      <c r="B10" s="129"/>
      <c r="C10" s="21" t="str">
        <f t="shared" si="0"/>
        <v/>
      </c>
      <c r="D10" s="21"/>
      <c r="E10" s="21"/>
    </row>
    <row r="11" spans="1:5" ht="20.100000000000001" customHeight="1">
      <c r="A11" s="21">
        <v>6</v>
      </c>
      <c r="B11" s="129"/>
      <c r="C11" s="21" t="str">
        <f t="shared" si="0"/>
        <v/>
      </c>
      <c r="D11" s="21"/>
      <c r="E11" s="21"/>
    </row>
    <row r="12" spans="1:5" ht="20.100000000000001" customHeight="1">
      <c r="A12" s="21">
        <v>7</v>
      </c>
      <c r="B12" s="129"/>
      <c r="C12" s="21" t="str">
        <f t="shared" si="0"/>
        <v/>
      </c>
      <c r="D12" s="21"/>
      <c r="E12" s="21"/>
    </row>
    <row r="13" spans="1:5" ht="20.100000000000001" customHeight="1">
      <c r="A13" s="21">
        <v>8</v>
      </c>
      <c r="B13" s="129"/>
      <c r="C13" s="21" t="str">
        <f t="shared" si="0"/>
        <v/>
      </c>
      <c r="D13" s="21"/>
      <c r="E13" s="21"/>
    </row>
    <row r="14" spans="1:5" ht="20.100000000000001" customHeight="1">
      <c r="A14" s="21">
        <v>9</v>
      </c>
      <c r="B14" s="129"/>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44</v>
      </c>
    </row>
    <row r="23" spans="1:5" ht="20.100000000000001" customHeight="1">
      <c r="A23" s="21" t="s">
        <v>39</v>
      </c>
      <c r="B23" s="21" t="s">
        <v>19</v>
      </c>
      <c r="C23" s="21" t="s">
        <v>41</v>
      </c>
    </row>
    <row r="24" spans="1:5" ht="20.100000000000001" customHeight="1">
      <c r="A24" s="21">
        <v>1</v>
      </c>
      <c r="B24" s="129"/>
      <c r="C24" s="21"/>
    </row>
    <row r="25" spans="1:5" ht="20.100000000000001" customHeight="1">
      <c r="A25" s="21">
        <v>2</v>
      </c>
      <c r="B25" s="129"/>
      <c r="C25" s="21"/>
    </row>
    <row r="26" spans="1:5" ht="20.100000000000001" customHeight="1">
      <c r="A26" s="21">
        <v>3</v>
      </c>
      <c r="B26" s="129"/>
      <c r="C26" s="21"/>
    </row>
    <row r="27" spans="1:5" ht="20.100000000000001" customHeight="1">
      <c r="A27" s="21">
        <v>4</v>
      </c>
      <c r="B27" s="129"/>
      <c r="C27" s="21"/>
    </row>
    <row r="28" spans="1:5" ht="20.100000000000001" customHeight="1">
      <c r="A28" s="21">
        <v>5</v>
      </c>
      <c r="B28" s="129"/>
      <c r="C28" s="21"/>
    </row>
    <row r="29" spans="1:5" ht="20.100000000000001" customHeight="1">
      <c r="A29" s="21">
        <v>6</v>
      </c>
      <c r="B29" s="129"/>
      <c r="C29" s="21"/>
    </row>
    <row r="30" spans="1:5" ht="20.100000000000001" customHeight="1">
      <c r="A30" s="21">
        <v>7</v>
      </c>
      <c r="B30" s="129"/>
      <c r="C30" s="21"/>
    </row>
    <row r="31" spans="1:5" ht="20.100000000000001" customHeight="1">
      <c r="A31" s="21">
        <v>8</v>
      </c>
      <c r="B31" s="129"/>
      <c r="C31" s="21"/>
    </row>
    <row r="32" spans="1:5" ht="20.100000000000001" customHeight="1">
      <c r="A32" s="21">
        <v>9</v>
      </c>
      <c r="B32" s="129"/>
      <c r="C32" s="21"/>
    </row>
    <row r="33" spans="1:5" ht="20.100000000000001" customHeight="1">
      <c r="A33" s="21">
        <v>10</v>
      </c>
      <c r="B33" s="129"/>
      <c r="C33" s="21"/>
    </row>
    <row r="35" spans="1:5">
      <c r="A35" s="4" t="s">
        <v>45</v>
      </c>
    </row>
    <row r="37" spans="1:5">
      <c r="B37" s="6" t="s">
        <v>46</v>
      </c>
      <c r="C37" s="5"/>
      <c r="E37" s="3" t="s">
        <v>47</v>
      </c>
    </row>
  </sheetData>
  <mergeCells count="2">
    <mergeCell ref="A1:E1"/>
    <mergeCell ref="C3:E3"/>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3C9A206-8920-457C-AC8C-9BEFFF0DAA00}">
          <x14:formula1>
            <xm:f>入厩届!$B$9:$B$48</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5"/>
  <sheetViews>
    <sheetView zoomScale="70" zoomScaleNormal="70" zoomScaleSheetLayoutView="91" workbookViewId="0">
      <selection activeCell="H32" sqref="H32"/>
    </sheetView>
  </sheetViews>
  <sheetFormatPr defaultRowHeight="13.5"/>
  <cols>
    <col min="1" max="1" width="4" style="61" bestFit="1" customWidth="1"/>
    <col min="2" max="2" width="4.5" style="3" bestFit="1" customWidth="1"/>
    <col min="3" max="3" width="24.875" style="4" customWidth="1"/>
    <col min="4" max="7" width="13.625" style="61" customWidth="1"/>
    <col min="8" max="9" width="6.875" style="61" customWidth="1"/>
    <col min="10" max="10" width="11.625" style="4" customWidth="1"/>
    <col min="11" max="11" width="3.875" style="3" customWidth="1"/>
    <col min="12" max="12" width="3" style="61" customWidth="1"/>
    <col min="13" max="16384" width="9" style="61"/>
  </cols>
  <sheetData>
    <row r="1" spans="1:12" ht="18.75">
      <c r="A1" s="202" t="s">
        <v>177</v>
      </c>
      <c r="B1" s="202"/>
      <c r="C1" s="202"/>
      <c r="D1" s="202"/>
      <c r="E1" s="202"/>
      <c r="F1" s="202"/>
      <c r="G1" s="202"/>
      <c r="H1" s="202"/>
      <c r="I1" s="202"/>
      <c r="J1" s="202"/>
      <c r="K1" s="60"/>
    </row>
    <row r="2" spans="1:12" ht="17.100000000000001" customHeight="1">
      <c r="A2" s="203" t="s">
        <v>18</v>
      </c>
      <c r="B2" s="203"/>
      <c r="C2" s="203"/>
      <c r="D2" s="203"/>
      <c r="E2" s="203"/>
      <c r="F2" s="203"/>
      <c r="G2" s="203"/>
      <c r="H2" s="203"/>
      <c r="I2" s="203"/>
      <c r="J2" s="203"/>
    </row>
    <row r="4" spans="1:12" ht="21" customHeight="1">
      <c r="A4" s="204"/>
      <c r="B4" s="204"/>
      <c r="C4" s="62" t="s">
        <v>19</v>
      </c>
      <c r="D4" s="191"/>
      <c r="E4" s="191"/>
      <c r="F4" s="191"/>
      <c r="G4" s="191"/>
      <c r="H4" s="181"/>
      <c r="I4" s="182"/>
      <c r="J4" s="191"/>
      <c r="K4" s="191"/>
      <c r="L4" s="191"/>
    </row>
    <row r="5" spans="1:12" ht="21" customHeight="1">
      <c r="A5" s="204"/>
      <c r="B5" s="204"/>
      <c r="C5" s="64" t="s">
        <v>20</v>
      </c>
      <c r="D5" s="191"/>
      <c r="E5" s="191"/>
      <c r="F5" s="191"/>
      <c r="G5" s="191"/>
      <c r="H5" s="183"/>
      <c r="I5" s="184"/>
      <c r="J5" s="191"/>
      <c r="K5" s="191"/>
      <c r="L5" s="191"/>
    </row>
    <row r="6" spans="1:12" ht="24.75" customHeight="1">
      <c r="A6" s="198" t="s">
        <v>178</v>
      </c>
      <c r="B6" s="63">
        <v>1</v>
      </c>
      <c r="C6" s="65" t="s">
        <v>151</v>
      </c>
      <c r="D6" s="65"/>
      <c r="E6" s="65"/>
      <c r="F6" s="65"/>
      <c r="G6" s="65"/>
      <c r="H6" s="185"/>
      <c r="I6" s="186"/>
      <c r="J6" s="66" t="s">
        <v>128</v>
      </c>
      <c r="K6" s="63">
        <f>COUNTA(D6:I6)</f>
        <v>0</v>
      </c>
      <c r="L6" s="68" t="s">
        <v>74</v>
      </c>
    </row>
    <row r="7" spans="1:12" ht="24.75" customHeight="1">
      <c r="A7" s="199"/>
      <c r="B7" s="63">
        <v>2</v>
      </c>
      <c r="C7" s="65" t="s">
        <v>152</v>
      </c>
      <c r="D7" s="65"/>
      <c r="E7" s="65"/>
      <c r="F7" s="65"/>
      <c r="G7" s="65"/>
      <c r="H7" s="185"/>
      <c r="I7" s="186"/>
      <c r="J7" s="66" t="s">
        <v>72</v>
      </c>
      <c r="K7" s="63">
        <f t="shared" ref="K7:K29" si="0">COUNTA(D7:I7)</f>
        <v>0</v>
      </c>
      <c r="L7" s="68" t="s">
        <v>74</v>
      </c>
    </row>
    <row r="8" spans="1:12" ht="24.75" customHeight="1">
      <c r="A8" s="199"/>
      <c r="B8" s="63">
        <v>3</v>
      </c>
      <c r="C8" s="69" t="s">
        <v>142</v>
      </c>
      <c r="D8" s="65"/>
      <c r="E8" s="65"/>
      <c r="F8" s="65"/>
      <c r="G8" s="65"/>
      <c r="H8" s="185"/>
      <c r="I8" s="186"/>
      <c r="J8" s="66" t="s">
        <v>128</v>
      </c>
      <c r="K8" s="63">
        <f t="shared" si="0"/>
        <v>0</v>
      </c>
      <c r="L8" s="68" t="s">
        <v>74</v>
      </c>
    </row>
    <row r="9" spans="1:12" ht="24.75" customHeight="1">
      <c r="A9" s="199"/>
      <c r="B9" s="63">
        <v>4</v>
      </c>
      <c r="C9" s="65" t="s">
        <v>153</v>
      </c>
      <c r="D9" s="65"/>
      <c r="E9" s="65"/>
      <c r="F9" s="65"/>
      <c r="G9" s="65"/>
      <c r="H9" s="185"/>
      <c r="I9" s="186"/>
      <c r="J9" s="66" t="s">
        <v>72</v>
      </c>
      <c r="K9" s="63">
        <f t="shared" si="0"/>
        <v>0</v>
      </c>
      <c r="L9" s="68" t="s">
        <v>74</v>
      </c>
    </row>
    <row r="10" spans="1:12" ht="24.75" customHeight="1">
      <c r="A10" s="199"/>
      <c r="B10" s="63">
        <v>5</v>
      </c>
      <c r="C10" s="65" t="s">
        <v>143</v>
      </c>
      <c r="D10" s="65"/>
      <c r="E10" s="65"/>
      <c r="F10" s="65"/>
      <c r="G10" s="65"/>
      <c r="H10" s="185"/>
      <c r="I10" s="186"/>
      <c r="J10" s="66" t="s">
        <v>128</v>
      </c>
      <c r="K10" s="63">
        <f t="shared" si="0"/>
        <v>0</v>
      </c>
      <c r="L10" s="68" t="s">
        <v>74</v>
      </c>
    </row>
    <row r="11" spans="1:12" ht="24.75" customHeight="1">
      <c r="A11" s="199"/>
      <c r="B11" s="63">
        <v>6</v>
      </c>
      <c r="C11" s="65" t="s">
        <v>154</v>
      </c>
      <c r="D11" s="65"/>
      <c r="E11" s="65"/>
      <c r="F11" s="65"/>
      <c r="G11" s="65"/>
      <c r="H11" s="185"/>
      <c r="I11" s="186"/>
      <c r="J11" s="66" t="s">
        <v>128</v>
      </c>
      <c r="K11" s="63">
        <f t="shared" si="0"/>
        <v>0</v>
      </c>
      <c r="L11" s="68" t="s">
        <v>74</v>
      </c>
    </row>
    <row r="12" spans="1:12" ht="24.75" customHeight="1">
      <c r="A12" s="199"/>
      <c r="B12" s="63">
        <v>7</v>
      </c>
      <c r="C12" s="157" t="s">
        <v>155</v>
      </c>
      <c r="D12" s="65"/>
      <c r="E12" s="65"/>
      <c r="F12" s="65"/>
      <c r="G12" s="65"/>
      <c r="H12" s="185"/>
      <c r="I12" s="186"/>
      <c r="J12" s="66" t="s">
        <v>128</v>
      </c>
      <c r="K12" s="63">
        <f t="shared" si="0"/>
        <v>0</v>
      </c>
      <c r="L12" s="68" t="s">
        <v>74</v>
      </c>
    </row>
    <row r="13" spans="1:12" ht="24.75" customHeight="1">
      <c r="A13" s="199"/>
      <c r="B13" s="63">
        <v>8</v>
      </c>
      <c r="C13" s="282" t="s">
        <v>160</v>
      </c>
      <c r="D13" s="65"/>
      <c r="E13" s="65"/>
      <c r="F13" s="65"/>
      <c r="G13" s="65"/>
      <c r="H13" s="185"/>
      <c r="I13" s="186"/>
      <c r="J13" s="66" t="s">
        <v>128</v>
      </c>
      <c r="K13" s="63">
        <f t="shared" si="0"/>
        <v>0</v>
      </c>
      <c r="L13" s="68" t="s">
        <v>74</v>
      </c>
    </row>
    <row r="14" spans="1:12" ht="24.75" customHeight="1">
      <c r="A14" s="199"/>
      <c r="B14" s="63">
        <v>9</v>
      </c>
      <c r="C14" s="70" t="s">
        <v>23</v>
      </c>
      <c r="D14" s="65"/>
      <c r="E14" s="65"/>
      <c r="F14" s="65"/>
      <c r="G14" s="65"/>
      <c r="H14" s="185"/>
      <c r="I14" s="186"/>
      <c r="J14" s="66" t="s">
        <v>129</v>
      </c>
      <c r="K14" s="63">
        <f t="shared" ref="K14" si="1">COUNTA(D14:I14)</f>
        <v>0</v>
      </c>
      <c r="L14" s="68" t="s">
        <v>74</v>
      </c>
    </row>
    <row r="15" spans="1:12" ht="24.75" customHeight="1">
      <c r="A15" s="199"/>
      <c r="B15" s="63">
        <v>10</v>
      </c>
      <c r="C15" s="69" t="s">
        <v>24</v>
      </c>
      <c r="D15" s="65"/>
      <c r="E15" s="65"/>
      <c r="F15" s="65"/>
      <c r="G15" s="65"/>
      <c r="H15" s="185"/>
      <c r="I15" s="186"/>
      <c r="J15" s="66" t="s">
        <v>73</v>
      </c>
      <c r="K15" s="63">
        <f t="shared" si="0"/>
        <v>0</v>
      </c>
      <c r="L15" s="68" t="s">
        <v>74</v>
      </c>
    </row>
    <row r="16" spans="1:12" ht="24.75" customHeight="1">
      <c r="A16" s="199"/>
      <c r="B16" s="63">
        <v>11</v>
      </c>
      <c r="C16" s="69" t="s">
        <v>21</v>
      </c>
      <c r="D16" s="65"/>
      <c r="E16" s="65"/>
      <c r="F16" s="65"/>
      <c r="G16" s="65"/>
      <c r="H16" s="185"/>
      <c r="I16" s="186"/>
      <c r="J16" s="66" t="s">
        <v>129</v>
      </c>
      <c r="K16" s="63">
        <f t="shared" si="0"/>
        <v>0</v>
      </c>
      <c r="L16" s="68" t="s">
        <v>74</v>
      </c>
    </row>
    <row r="17" spans="1:20" ht="24.75" customHeight="1">
      <c r="A17" s="199"/>
      <c r="B17" s="63">
        <v>12</v>
      </c>
      <c r="C17" s="69" t="s">
        <v>22</v>
      </c>
      <c r="D17" s="65"/>
      <c r="E17" s="65"/>
      <c r="F17" s="65"/>
      <c r="G17" s="65"/>
      <c r="H17" s="185"/>
      <c r="I17" s="186"/>
      <c r="J17" s="66" t="s">
        <v>73</v>
      </c>
      <c r="K17" s="63">
        <f t="shared" ref="K17" si="2">COUNTA(D17:I17)</f>
        <v>0</v>
      </c>
      <c r="L17" s="68" t="s">
        <v>74</v>
      </c>
    </row>
    <row r="18" spans="1:20" ht="24.75" customHeight="1" thickBot="1">
      <c r="A18" s="199"/>
      <c r="B18" s="71">
        <v>13</v>
      </c>
      <c r="C18" s="72" t="s">
        <v>25</v>
      </c>
      <c r="D18" s="72"/>
      <c r="E18" s="72"/>
      <c r="F18" s="72"/>
      <c r="G18" s="72"/>
      <c r="H18" s="187"/>
      <c r="I18" s="188"/>
      <c r="J18" s="73" t="s">
        <v>73</v>
      </c>
      <c r="K18" s="71">
        <f t="shared" si="0"/>
        <v>0</v>
      </c>
      <c r="L18" s="68" t="s">
        <v>74</v>
      </c>
    </row>
    <row r="19" spans="1:20" ht="24.75" customHeight="1" thickTop="1">
      <c r="A19" s="200" t="s">
        <v>179</v>
      </c>
      <c r="B19" s="74">
        <v>14</v>
      </c>
      <c r="C19" s="156" t="s">
        <v>156</v>
      </c>
      <c r="D19" s="115"/>
      <c r="E19" s="115"/>
      <c r="F19" s="115"/>
      <c r="G19" s="115"/>
      <c r="H19" s="192"/>
      <c r="I19" s="193"/>
      <c r="J19" s="75" t="s">
        <v>128</v>
      </c>
      <c r="K19" s="74">
        <f t="shared" si="0"/>
        <v>0</v>
      </c>
      <c r="L19" s="77" t="s">
        <v>74</v>
      </c>
    </row>
    <row r="20" spans="1:20" ht="24.75" customHeight="1">
      <c r="A20" s="199"/>
      <c r="B20" s="63">
        <v>15</v>
      </c>
      <c r="C20" s="69" t="s">
        <v>157</v>
      </c>
      <c r="D20" s="65"/>
      <c r="E20" s="65"/>
      <c r="F20" s="65"/>
      <c r="G20" s="65"/>
      <c r="H20" s="191"/>
      <c r="I20" s="191"/>
      <c r="J20" s="66" t="s">
        <v>72</v>
      </c>
      <c r="K20" s="63">
        <f t="shared" si="0"/>
        <v>0</v>
      </c>
      <c r="L20" s="68" t="s">
        <v>74</v>
      </c>
    </row>
    <row r="21" spans="1:20" ht="24.75" customHeight="1">
      <c r="A21" s="199"/>
      <c r="B21" s="63">
        <v>16</v>
      </c>
      <c r="C21" s="65" t="s">
        <v>144</v>
      </c>
      <c r="D21" s="65"/>
      <c r="E21" s="65"/>
      <c r="F21" s="65"/>
      <c r="G21" s="65"/>
      <c r="H21" s="191"/>
      <c r="I21" s="191"/>
      <c r="J21" s="66" t="s">
        <v>128</v>
      </c>
      <c r="K21" s="63">
        <f t="shared" si="0"/>
        <v>0</v>
      </c>
      <c r="L21" s="68" t="s">
        <v>74</v>
      </c>
    </row>
    <row r="22" spans="1:20" ht="24.75" customHeight="1">
      <c r="A22" s="199"/>
      <c r="B22" s="63">
        <v>17</v>
      </c>
      <c r="C22" s="69" t="s">
        <v>145</v>
      </c>
      <c r="D22" s="65"/>
      <c r="E22" s="65"/>
      <c r="F22" s="65"/>
      <c r="G22" s="65"/>
      <c r="H22" s="191"/>
      <c r="I22" s="191"/>
      <c r="J22" s="66" t="s">
        <v>72</v>
      </c>
      <c r="K22" s="63">
        <f t="shared" si="0"/>
        <v>0</v>
      </c>
      <c r="L22" s="68" t="s">
        <v>74</v>
      </c>
    </row>
    <row r="23" spans="1:20" ht="24.75" customHeight="1">
      <c r="A23" s="199"/>
      <c r="B23" s="63">
        <v>18</v>
      </c>
      <c r="C23" s="65" t="s">
        <v>146</v>
      </c>
      <c r="D23" s="65"/>
      <c r="E23" s="65"/>
      <c r="F23" s="65"/>
      <c r="G23" s="65"/>
      <c r="H23" s="191"/>
      <c r="I23" s="191"/>
      <c r="J23" s="66" t="s">
        <v>128</v>
      </c>
      <c r="K23" s="63">
        <f t="shared" ref="K23:K26" si="3">COUNTA(D23:I23)</f>
        <v>0</v>
      </c>
      <c r="L23" s="68" t="s">
        <v>74</v>
      </c>
      <c r="N23" s="79"/>
      <c r="T23" s="80"/>
    </row>
    <row r="24" spans="1:20" ht="24.75" customHeight="1">
      <c r="A24" s="199"/>
      <c r="B24" s="63">
        <v>19</v>
      </c>
      <c r="C24" s="65" t="s">
        <v>158</v>
      </c>
      <c r="D24" s="65"/>
      <c r="E24" s="65"/>
      <c r="F24" s="65"/>
      <c r="G24" s="65"/>
      <c r="H24" s="185"/>
      <c r="I24" s="186"/>
      <c r="J24" s="66" t="s">
        <v>128</v>
      </c>
      <c r="K24" s="63">
        <f t="shared" si="3"/>
        <v>0</v>
      </c>
      <c r="L24" s="68" t="s">
        <v>74</v>
      </c>
      <c r="N24" s="79"/>
      <c r="T24" s="80"/>
    </row>
    <row r="25" spans="1:20" ht="24.75" customHeight="1">
      <c r="A25" s="199"/>
      <c r="B25" s="63">
        <v>20</v>
      </c>
      <c r="C25" s="65" t="s">
        <v>159</v>
      </c>
      <c r="D25" s="65"/>
      <c r="E25" s="65"/>
      <c r="F25" s="65"/>
      <c r="G25" s="65"/>
      <c r="H25" s="185"/>
      <c r="I25" s="186"/>
      <c r="J25" s="66" t="s">
        <v>128</v>
      </c>
      <c r="K25" s="63">
        <f t="shared" si="3"/>
        <v>0</v>
      </c>
      <c r="L25" s="68" t="s">
        <v>74</v>
      </c>
      <c r="N25" s="79"/>
      <c r="T25" s="80"/>
    </row>
    <row r="26" spans="1:20" ht="24.75" customHeight="1">
      <c r="A26" s="199"/>
      <c r="B26" s="63">
        <v>21</v>
      </c>
      <c r="C26" s="65" t="s">
        <v>26</v>
      </c>
      <c r="D26" s="78"/>
      <c r="E26" s="78"/>
      <c r="F26" s="78"/>
      <c r="G26" s="78"/>
      <c r="H26" s="205"/>
      <c r="I26" s="205"/>
      <c r="J26" s="66" t="s">
        <v>129</v>
      </c>
      <c r="K26" s="63">
        <f t="shared" si="3"/>
        <v>0</v>
      </c>
      <c r="L26" s="68" t="s">
        <v>74</v>
      </c>
    </row>
    <row r="27" spans="1:20" ht="24.75" customHeight="1">
      <c r="A27" s="199"/>
      <c r="B27" s="63">
        <v>22</v>
      </c>
      <c r="C27" s="65" t="s">
        <v>27</v>
      </c>
      <c r="D27" s="78"/>
      <c r="E27" s="78"/>
      <c r="F27" s="78"/>
      <c r="G27" s="78"/>
      <c r="H27" s="205"/>
      <c r="I27" s="205"/>
      <c r="J27" s="66" t="s">
        <v>73</v>
      </c>
      <c r="K27" s="63">
        <f t="shared" ref="K27" si="4">COUNTA(D27:I27)</f>
        <v>0</v>
      </c>
      <c r="L27" s="68" t="s">
        <v>74</v>
      </c>
    </row>
    <row r="28" spans="1:20" ht="24.75" customHeight="1">
      <c r="A28" s="199"/>
      <c r="B28" s="63">
        <v>23</v>
      </c>
      <c r="C28" s="65" t="s">
        <v>28</v>
      </c>
      <c r="D28" s="164"/>
      <c r="E28" s="78"/>
      <c r="F28" s="78"/>
      <c r="G28" s="78"/>
      <c r="H28" s="205"/>
      <c r="I28" s="205"/>
      <c r="J28" s="66" t="s">
        <v>129</v>
      </c>
      <c r="K28" s="63">
        <f t="shared" si="0"/>
        <v>0</v>
      </c>
      <c r="L28" s="68" t="s">
        <v>74</v>
      </c>
    </row>
    <row r="29" spans="1:20" ht="24.75" customHeight="1">
      <c r="A29" s="201"/>
      <c r="B29" s="63">
        <v>24</v>
      </c>
      <c r="C29" s="65" t="s">
        <v>29</v>
      </c>
      <c r="D29" s="78"/>
      <c r="E29" s="78"/>
      <c r="F29" s="78"/>
      <c r="G29" s="78"/>
      <c r="H29" s="205"/>
      <c r="I29" s="205"/>
      <c r="J29" s="66" t="s">
        <v>73</v>
      </c>
      <c r="K29" s="63">
        <f t="shared" si="0"/>
        <v>0</v>
      </c>
      <c r="L29" s="68" t="s">
        <v>74</v>
      </c>
    </row>
    <row r="30" spans="1:20" ht="21" customHeight="1">
      <c r="A30" s="66" t="s">
        <v>30</v>
      </c>
      <c r="B30" s="67"/>
      <c r="C30" s="82"/>
      <c r="D30" s="67"/>
      <c r="E30" s="67"/>
      <c r="F30" s="67"/>
      <c r="G30" s="116"/>
      <c r="H30" s="87"/>
      <c r="I30" s="87"/>
      <c r="J30" s="148"/>
      <c r="K30" s="96"/>
      <c r="L30" s="84"/>
    </row>
    <row r="31" spans="1:20" ht="21" customHeight="1">
      <c r="A31" s="181" t="s">
        <v>31</v>
      </c>
      <c r="B31" s="244"/>
      <c r="C31" s="244"/>
      <c r="D31" s="244">
        <f>入厩届!$I$3</f>
        <v>0</v>
      </c>
      <c r="E31" s="244"/>
      <c r="F31" s="182"/>
      <c r="G31" s="134" t="s">
        <v>131</v>
      </c>
      <c r="H31" s="89">
        <f>K6+K8+K10+K11+K12+K19+K21+K23+K24+K25+K13</f>
        <v>0</v>
      </c>
      <c r="I31" s="90" t="s">
        <v>74</v>
      </c>
      <c r="J31" s="137">
        <f>H31*6000</f>
        <v>0</v>
      </c>
      <c r="K31" s="76" t="s">
        <v>34</v>
      </c>
      <c r="L31" s="92"/>
    </row>
    <row r="32" spans="1:20" ht="21" customHeight="1">
      <c r="A32" s="102"/>
      <c r="B32" s="90"/>
      <c r="C32" s="90"/>
      <c r="D32" s="245"/>
      <c r="E32" s="245"/>
      <c r="F32" s="184"/>
      <c r="G32" s="135" t="s">
        <v>75</v>
      </c>
      <c r="H32" s="95">
        <f>K7+K9+K20+K22</f>
        <v>0</v>
      </c>
      <c r="I32" s="83" t="s">
        <v>74</v>
      </c>
      <c r="J32" s="136">
        <f>H32*4500</f>
        <v>0</v>
      </c>
      <c r="K32" s="67" t="s">
        <v>34</v>
      </c>
      <c r="L32" s="92"/>
    </row>
    <row r="33" spans="1:12" ht="21" customHeight="1">
      <c r="A33" s="246" t="s">
        <v>180</v>
      </c>
      <c r="B33" s="247"/>
      <c r="C33" s="247"/>
      <c r="D33" s="79"/>
      <c r="E33" s="79"/>
      <c r="F33" s="94"/>
      <c r="G33" s="134" t="s">
        <v>132</v>
      </c>
      <c r="H33" s="130">
        <f>K14+K16+K26+K28</f>
        <v>0</v>
      </c>
      <c r="I33" s="83" t="s">
        <v>74</v>
      </c>
      <c r="J33" s="136">
        <f>H33*4000</f>
        <v>0</v>
      </c>
      <c r="K33" s="67" t="s">
        <v>34</v>
      </c>
      <c r="L33" s="92"/>
    </row>
    <row r="34" spans="1:12" ht="21" customHeight="1" thickBot="1">
      <c r="A34" s="93"/>
      <c r="B34" s="79" t="s">
        <v>181</v>
      </c>
      <c r="C34" s="248"/>
      <c r="D34" s="79"/>
      <c r="E34" s="79"/>
      <c r="F34" s="94"/>
      <c r="G34" s="194" t="s">
        <v>133</v>
      </c>
      <c r="H34" s="131">
        <f>K15+K17+K18+K27+K29</f>
        <v>0</v>
      </c>
      <c r="I34" s="90" t="s">
        <v>74</v>
      </c>
      <c r="J34" s="137">
        <f>H34*3000</f>
        <v>0</v>
      </c>
      <c r="K34" s="76" t="s">
        <v>34</v>
      </c>
      <c r="L34" s="92"/>
    </row>
    <row r="35" spans="1:12" ht="21" customHeight="1">
      <c r="A35" s="249" t="s">
        <v>182</v>
      </c>
      <c r="B35" s="250"/>
      <c r="C35" s="250"/>
      <c r="D35" s="79"/>
      <c r="E35" s="79"/>
      <c r="F35" s="94"/>
      <c r="G35" s="195"/>
      <c r="H35" s="97"/>
      <c r="I35" s="90"/>
      <c r="J35" s="90"/>
      <c r="K35" s="90"/>
      <c r="L35" s="98"/>
    </row>
    <row r="36" spans="1:12" ht="21" customHeight="1" thickBot="1">
      <c r="A36" s="93"/>
      <c r="B36" s="79"/>
      <c r="C36" s="248"/>
      <c r="D36" s="79"/>
      <c r="E36" s="79"/>
      <c r="F36" s="94"/>
      <c r="G36" s="189" t="s">
        <v>32</v>
      </c>
      <c r="H36" s="100"/>
      <c r="I36" s="196">
        <f>SUM(J31:J34)</f>
        <v>0</v>
      </c>
      <c r="J36" s="196"/>
      <c r="K36" s="87"/>
      <c r="L36" s="84"/>
    </row>
    <row r="37" spans="1:12" ht="21" customHeight="1" thickBot="1">
      <c r="A37" s="102"/>
      <c r="B37" s="90"/>
      <c r="C37" s="90"/>
      <c r="D37" s="90"/>
      <c r="E37" s="90"/>
      <c r="F37" s="133"/>
      <c r="G37" s="190"/>
      <c r="H37" s="124"/>
      <c r="I37" s="197"/>
      <c r="J37" s="197"/>
      <c r="K37" s="101" t="s">
        <v>34</v>
      </c>
      <c r="L37" s="92"/>
    </row>
    <row r="38" spans="1:12" ht="21" customHeight="1" thickTop="1">
      <c r="A38" s="102"/>
      <c r="B38" s="76"/>
      <c r="C38" s="91"/>
      <c r="D38" s="103"/>
      <c r="E38" s="90"/>
      <c r="F38" s="133"/>
      <c r="G38" s="93"/>
      <c r="H38" s="79"/>
      <c r="I38" s="79"/>
      <c r="J38" s="85"/>
      <c r="K38" s="80"/>
      <c r="L38" s="92"/>
    </row>
    <row r="39" spans="1:12" ht="21" customHeight="1">
      <c r="A39" s="102"/>
      <c r="B39" s="76"/>
      <c r="C39" s="91"/>
      <c r="D39" s="103"/>
      <c r="E39" s="90"/>
      <c r="F39" s="133"/>
      <c r="G39" s="102"/>
      <c r="H39" s="90"/>
      <c r="I39" s="104" t="s">
        <v>36</v>
      </c>
      <c r="J39" s="105" t="s">
        <v>37</v>
      </c>
      <c r="K39" s="105"/>
      <c r="L39" s="98"/>
    </row>
    <row r="40" spans="1:12" ht="21" customHeight="1">
      <c r="A40" s="79"/>
      <c r="B40" s="80"/>
      <c r="C40" s="85"/>
      <c r="D40" s="79"/>
      <c r="E40" s="79"/>
      <c r="F40" s="79"/>
      <c r="G40" s="79"/>
      <c r="H40" s="79"/>
      <c r="I40" s="79"/>
      <c r="J40" s="85"/>
      <c r="K40" s="80"/>
    </row>
    <row r="41" spans="1:12" ht="21" customHeight="1">
      <c r="A41" s="180" t="s">
        <v>114</v>
      </c>
      <c r="B41" s="180"/>
      <c r="C41" s="180"/>
      <c r="D41" s="180"/>
      <c r="E41" s="180"/>
      <c r="F41" s="180"/>
      <c r="G41" s="180"/>
      <c r="H41" s="180"/>
      <c r="I41" s="180"/>
      <c r="J41" s="180"/>
      <c r="K41" s="180"/>
      <c r="L41" s="180"/>
    </row>
    <row r="42" spans="1:12" ht="21" customHeight="1">
      <c r="A42" s="79"/>
      <c r="B42" s="80"/>
      <c r="C42" s="85"/>
      <c r="D42" s="79"/>
      <c r="E42" s="79"/>
      <c r="F42" s="79"/>
      <c r="G42" s="79"/>
      <c r="H42" s="79"/>
      <c r="I42" s="106"/>
      <c r="J42" s="107"/>
      <c r="K42" s="107"/>
    </row>
    <row r="43" spans="1:12" ht="21" customHeight="1"/>
    <row r="44" spans="1:12" ht="21" customHeight="1"/>
    <row r="45" spans="1:12" ht="21" customHeight="1"/>
  </sheetData>
  <mergeCells count="44">
    <mergeCell ref="A31:C31"/>
    <mergeCell ref="D31:F32"/>
    <mergeCell ref="A33:C33"/>
    <mergeCell ref="A35:C35"/>
    <mergeCell ref="H13:I13"/>
    <mergeCell ref="A6:A18"/>
    <mergeCell ref="A19:A29"/>
    <mergeCell ref="A1:J1"/>
    <mergeCell ref="A2:J2"/>
    <mergeCell ref="A4:A5"/>
    <mergeCell ref="B4:B5"/>
    <mergeCell ref="D4:D5"/>
    <mergeCell ref="E4:E5"/>
    <mergeCell ref="F4:F5"/>
    <mergeCell ref="G4:G5"/>
    <mergeCell ref="H29:I29"/>
    <mergeCell ref="H28:I28"/>
    <mergeCell ref="H27:I27"/>
    <mergeCell ref="H25:I25"/>
    <mergeCell ref="H26:I26"/>
    <mergeCell ref="G34:G35"/>
    <mergeCell ref="I36:J37"/>
    <mergeCell ref="H14:I14"/>
    <mergeCell ref="H17:I17"/>
    <mergeCell ref="H21:I21"/>
    <mergeCell ref="H22:I22"/>
    <mergeCell ref="H23:I23"/>
    <mergeCell ref="H24:I24"/>
    <mergeCell ref="A41:L41"/>
    <mergeCell ref="H4:I5"/>
    <mergeCell ref="H6:I6"/>
    <mergeCell ref="H7:I7"/>
    <mergeCell ref="H8:I8"/>
    <mergeCell ref="H9:I9"/>
    <mergeCell ref="H10:I10"/>
    <mergeCell ref="H11:I11"/>
    <mergeCell ref="H15:I15"/>
    <mergeCell ref="H16:I16"/>
    <mergeCell ref="H18:I18"/>
    <mergeCell ref="G36:G37"/>
    <mergeCell ref="J4:L5"/>
    <mergeCell ref="H19:I19"/>
    <mergeCell ref="H12:I12"/>
    <mergeCell ref="H20:I20"/>
  </mergeCells>
  <phoneticPr fontId="6"/>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zoomScaleNormal="100" zoomScaleSheetLayoutView="100" workbookViewId="0">
      <selection activeCell="D3" sqref="D3:E3"/>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178" t="s">
        <v>165</v>
      </c>
      <c r="B1" s="178"/>
      <c r="C1" s="178"/>
      <c r="D1" s="178"/>
      <c r="E1" s="178"/>
    </row>
    <row r="3" spans="1:5">
      <c r="A3" s="4" t="s">
        <v>38</v>
      </c>
      <c r="C3" s="6" t="s">
        <v>1</v>
      </c>
      <c r="D3" s="179">
        <f>入厩届!$I$3</f>
        <v>0</v>
      </c>
      <c r="E3" s="179"/>
    </row>
    <row r="4" spans="1:5">
      <c r="A4" s="4"/>
    </row>
    <row r="5" spans="1:5" ht="20.100000000000001" customHeight="1">
      <c r="A5" s="21" t="s">
        <v>39</v>
      </c>
      <c r="B5" s="21" t="s">
        <v>40</v>
      </c>
      <c r="C5" s="21" t="s">
        <v>41</v>
      </c>
      <c r="D5" s="21" t="s">
        <v>42</v>
      </c>
      <c r="E5" s="21" t="s">
        <v>43</v>
      </c>
    </row>
    <row r="6" spans="1:5" ht="20.100000000000001" customHeight="1">
      <c r="A6" s="21">
        <v>1</v>
      </c>
      <c r="B6" s="129"/>
      <c r="C6" s="21" t="str">
        <f>PHONETIC(B6)</f>
        <v/>
      </c>
      <c r="D6" s="21"/>
      <c r="E6" s="21"/>
    </row>
    <row r="7" spans="1:5" ht="20.100000000000001" customHeight="1">
      <c r="A7" s="21">
        <v>2</v>
      </c>
      <c r="B7" s="129"/>
      <c r="C7" s="21" t="str">
        <f t="shared" ref="C7:C20" si="0">PHONETIC(B7)</f>
        <v/>
      </c>
      <c r="D7" s="21"/>
      <c r="E7" s="21"/>
    </row>
    <row r="8" spans="1:5" ht="20.100000000000001" customHeight="1">
      <c r="A8" s="21">
        <v>3</v>
      </c>
      <c r="B8" s="21"/>
      <c r="C8" s="21" t="str">
        <f t="shared" si="0"/>
        <v/>
      </c>
      <c r="D8" s="21"/>
      <c r="E8" s="21"/>
    </row>
    <row r="9" spans="1:5" ht="20.100000000000001" customHeight="1">
      <c r="A9" s="21">
        <v>4</v>
      </c>
      <c r="B9" s="21"/>
      <c r="C9" s="21" t="str">
        <f t="shared" si="0"/>
        <v/>
      </c>
      <c r="D9" s="21"/>
      <c r="E9" s="21"/>
    </row>
    <row r="10" spans="1:5" ht="20.100000000000001" customHeight="1">
      <c r="A10" s="21">
        <v>5</v>
      </c>
      <c r="B10" s="21"/>
      <c r="C10" s="21" t="str">
        <f t="shared" si="0"/>
        <v/>
      </c>
      <c r="D10" s="21"/>
      <c r="E10" s="21"/>
    </row>
    <row r="11" spans="1:5" ht="20.100000000000001" customHeight="1">
      <c r="A11" s="21">
        <v>6</v>
      </c>
      <c r="B11" s="21"/>
      <c r="C11" s="21" t="str">
        <f t="shared" si="0"/>
        <v/>
      </c>
      <c r="D11" s="21"/>
      <c r="E11" s="21"/>
    </row>
    <row r="12" spans="1:5" ht="20.100000000000001" customHeight="1">
      <c r="A12" s="21">
        <v>7</v>
      </c>
      <c r="B12" s="21"/>
      <c r="C12" s="21" t="str">
        <f t="shared" si="0"/>
        <v/>
      </c>
      <c r="D12" s="21"/>
      <c r="E12" s="21"/>
    </row>
    <row r="13" spans="1:5" ht="20.100000000000001" customHeight="1">
      <c r="A13" s="21">
        <v>8</v>
      </c>
      <c r="B13" s="21"/>
      <c r="C13" s="21" t="str">
        <f t="shared" si="0"/>
        <v/>
      </c>
      <c r="D13" s="21"/>
      <c r="E13" s="21"/>
    </row>
    <row r="14" spans="1:5" ht="20.100000000000001" customHeight="1">
      <c r="A14" s="21">
        <v>9</v>
      </c>
      <c r="B14" s="21"/>
      <c r="C14" s="21" t="str">
        <f t="shared" si="0"/>
        <v/>
      </c>
      <c r="D14" s="21"/>
      <c r="E14" s="21"/>
    </row>
    <row r="15" spans="1:5" ht="20.100000000000001" customHeight="1">
      <c r="A15" s="21">
        <v>10</v>
      </c>
      <c r="B15" s="21"/>
      <c r="C15" s="21" t="str">
        <f t="shared" si="0"/>
        <v/>
      </c>
      <c r="D15" s="21"/>
      <c r="E15" s="21"/>
    </row>
    <row r="16" spans="1:5" ht="20.100000000000001" customHeight="1">
      <c r="A16" s="21">
        <v>11</v>
      </c>
      <c r="B16" s="21"/>
      <c r="C16" s="21" t="str">
        <f t="shared" si="0"/>
        <v/>
      </c>
      <c r="D16" s="21"/>
      <c r="E16" s="21"/>
    </row>
    <row r="17" spans="1:5" ht="20.100000000000001" customHeight="1">
      <c r="A17" s="21">
        <v>12</v>
      </c>
      <c r="B17" s="21"/>
      <c r="C17" s="21" t="str">
        <f t="shared" si="0"/>
        <v/>
      </c>
      <c r="D17" s="21"/>
      <c r="E17" s="21"/>
    </row>
    <row r="18" spans="1:5" ht="20.100000000000001" customHeight="1">
      <c r="A18" s="21">
        <v>13</v>
      </c>
      <c r="B18" s="21"/>
      <c r="C18" s="21" t="str">
        <f t="shared" si="0"/>
        <v/>
      </c>
      <c r="D18" s="21"/>
      <c r="E18" s="21"/>
    </row>
    <row r="19" spans="1:5" ht="20.100000000000001" customHeight="1">
      <c r="A19" s="21">
        <v>14</v>
      </c>
      <c r="B19" s="21"/>
      <c r="C19" s="21" t="str">
        <f t="shared" si="0"/>
        <v/>
      </c>
      <c r="D19" s="21"/>
      <c r="E19" s="21"/>
    </row>
    <row r="20" spans="1:5" ht="20.100000000000001" customHeight="1">
      <c r="A20" s="21">
        <v>15</v>
      </c>
      <c r="B20" s="21"/>
      <c r="C20" s="21" t="str">
        <f t="shared" si="0"/>
        <v/>
      </c>
      <c r="D20" s="21"/>
      <c r="E20" s="21"/>
    </row>
    <row r="21" spans="1:5" ht="20.100000000000001" customHeight="1"/>
    <row r="22" spans="1:5" ht="20.100000000000001" customHeight="1">
      <c r="A22" s="4" t="s">
        <v>44</v>
      </c>
    </row>
    <row r="23" spans="1:5" ht="20.100000000000001" customHeight="1">
      <c r="A23" s="21" t="s">
        <v>39</v>
      </c>
      <c r="B23" s="21" t="s">
        <v>19</v>
      </c>
      <c r="C23" s="21" t="s">
        <v>41</v>
      </c>
    </row>
    <row r="24" spans="1:5" ht="20.100000000000001" customHeight="1">
      <c r="A24" s="21">
        <v>1</v>
      </c>
      <c r="B24" s="129"/>
      <c r="C24" s="21" t="str">
        <f>PHONETIC(B24)</f>
        <v/>
      </c>
    </row>
    <row r="25" spans="1:5" ht="20.100000000000001" customHeight="1">
      <c r="A25" s="21">
        <v>2</v>
      </c>
      <c r="B25" s="129"/>
      <c r="C25" s="21" t="str">
        <f t="shared" ref="C25:C33" si="1">PHONETIC(B25)</f>
        <v/>
      </c>
    </row>
    <row r="26" spans="1:5" ht="20.100000000000001" customHeight="1">
      <c r="A26" s="21">
        <v>3</v>
      </c>
      <c r="B26" s="129"/>
      <c r="C26" s="21" t="str">
        <f t="shared" si="1"/>
        <v/>
      </c>
    </row>
    <row r="27" spans="1:5" ht="20.100000000000001" customHeight="1">
      <c r="A27" s="21">
        <v>4</v>
      </c>
      <c r="B27" s="129"/>
      <c r="C27" s="21" t="str">
        <f t="shared" si="1"/>
        <v/>
      </c>
    </row>
    <row r="28" spans="1:5" ht="20.100000000000001" customHeight="1">
      <c r="A28" s="21">
        <v>5</v>
      </c>
      <c r="B28" s="129"/>
      <c r="C28" s="21" t="str">
        <f t="shared" si="1"/>
        <v/>
      </c>
    </row>
    <row r="29" spans="1:5" ht="20.100000000000001" customHeight="1">
      <c r="A29" s="21">
        <v>6</v>
      </c>
      <c r="B29" s="129"/>
      <c r="C29" s="21" t="str">
        <f t="shared" si="1"/>
        <v/>
      </c>
    </row>
    <row r="30" spans="1:5" ht="20.100000000000001" customHeight="1">
      <c r="A30" s="21">
        <v>7</v>
      </c>
      <c r="B30" s="129"/>
      <c r="C30" s="21" t="str">
        <f t="shared" si="1"/>
        <v/>
      </c>
    </row>
    <row r="31" spans="1:5" ht="20.100000000000001" customHeight="1">
      <c r="A31" s="21">
        <v>8</v>
      </c>
      <c r="B31" s="129"/>
      <c r="C31" s="21" t="str">
        <f t="shared" si="1"/>
        <v/>
      </c>
    </row>
    <row r="32" spans="1:5" ht="20.100000000000001" customHeight="1">
      <c r="A32" s="21">
        <v>9</v>
      </c>
      <c r="B32" s="129"/>
      <c r="C32" s="21" t="str">
        <f t="shared" si="1"/>
        <v/>
      </c>
    </row>
    <row r="33" spans="1:5" ht="20.100000000000001" customHeight="1">
      <c r="A33" s="21">
        <v>10</v>
      </c>
      <c r="B33" s="129"/>
      <c r="C33" s="21" t="str">
        <f t="shared" si="1"/>
        <v/>
      </c>
    </row>
    <row r="35" spans="1:5">
      <c r="A35" s="4" t="s">
        <v>45</v>
      </c>
    </row>
    <row r="37" spans="1:5">
      <c r="B37" s="6" t="s">
        <v>46</v>
      </c>
      <c r="C37" s="5"/>
      <c r="E37" s="3" t="s">
        <v>47</v>
      </c>
    </row>
  </sheetData>
  <mergeCells count="2">
    <mergeCell ref="A1:E1"/>
    <mergeCell ref="D3:E3"/>
  </mergeCells>
  <phoneticPr fontId="6"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0B43058-E439-4545-A069-C38C212A7827}">
          <x14:formula1>
            <xm:f>入厩届!$B$9:$B$48</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topLeftCell="A19" zoomScale="70" zoomScaleNormal="70" zoomScaleSheetLayoutView="80" workbookViewId="0">
      <selection activeCell="H34" sqref="H34"/>
    </sheetView>
  </sheetViews>
  <sheetFormatPr defaultRowHeight="13.5"/>
  <cols>
    <col min="1" max="1" width="2.875" style="61" bestFit="1" customWidth="1"/>
    <col min="2" max="2" width="4.5" style="3" bestFit="1" customWidth="1"/>
    <col min="3" max="3" width="21.875" style="4" bestFit="1" customWidth="1"/>
    <col min="4" max="7" width="12.625" style="61" customWidth="1"/>
    <col min="8" max="8" width="9.625" style="61" customWidth="1"/>
    <col min="9" max="9" width="3.625" style="61" customWidth="1"/>
    <col min="10" max="10" width="10.5" style="4" customWidth="1"/>
    <col min="11" max="12" width="3.625" style="61" customWidth="1"/>
    <col min="13" max="256" width="9" style="61"/>
    <col min="257" max="257" width="2.875" style="61" bestFit="1" customWidth="1"/>
    <col min="258" max="258" width="4.5" style="61" bestFit="1" customWidth="1"/>
    <col min="259" max="259" width="21.875" style="61" bestFit="1" customWidth="1"/>
    <col min="260" max="264" width="12.625" style="61" customWidth="1"/>
    <col min="265" max="265" width="17.25" style="61" bestFit="1" customWidth="1"/>
    <col min="266" max="512" width="9" style="61"/>
    <col min="513" max="513" width="2.875" style="61" bestFit="1" customWidth="1"/>
    <col min="514" max="514" width="4.5" style="61" bestFit="1" customWidth="1"/>
    <col min="515" max="515" width="21.875" style="61" bestFit="1" customWidth="1"/>
    <col min="516" max="520" width="12.625" style="61" customWidth="1"/>
    <col min="521" max="521" width="17.25" style="61" bestFit="1" customWidth="1"/>
    <col min="522" max="768" width="9" style="61"/>
    <col min="769" max="769" width="2.875" style="61" bestFit="1" customWidth="1"/>
    <col min="770" max="770" width="4.5" style="61" bestFit="1" customWidth="1"/>
    <col min="771" max="771" width="21.875" style="61" bestFit="1" customWidth="1"/>
    <col min="772" max="776" width="12.625" style="61" customWidth="1"/>
    <col min="777" max="777" width="17.25" style="61" bestFit="1" customWidth="1"/>
    <col min="778" max="1024" width="9" style="61"/>
    <col min="1025" max="1025" width="2.875" style="61" bestFit="1" customWidth="1"/>
    <col min="1026" max="1026" width="4.5" style="61" bestFit="1" customWidth="1"/>
    <col min="1027" max="1027" width="21.875" style="61" bestFit="1" customWidth="1"/>
    <col min="1028" max="1032" width="12.625" style="61" customWidth="1"/>
    <col min="1033" max="1033" width="17.25" style="61" bestFit="1" customWidth="1"/>
    <col min="1034" max="1280" width="9" style="61"/>
    <col min="1281" max="1281" width="2.875" style="61" bestFit="1" customWidth="1"/>
    <col min="1282" max="1282" width="4.5" style="61" bestFit="1" customWidth="1"/>
    <col min="1283" max="1283" width="21.875" style="61" bestFit="1" customWidth="1"/>
    <col min="1284" max="1288" width="12.625" style="61" customWidth="1"/>
    <col min="1289" max="1289" width="17.25" style="61" bestFit="1" customWidth="1"/>
    <col min="1290" max="1536" width="9" style="61"/>
    <col min="1537" max="1537" width="2.875" style="61" bestFit="1" customWidth="1"/>
    <col min="1538" max="1538" width="4.5" style="61" bestFit="1" customWidth="1"/>
    <col min="1539" max="1539" width="21.875" style="61" bestFit="1" customWidth="1"/>
    <col min="1540" max="1544" width="12.625" style="61" customWidth="1"/>
    <col min="1545" max="1545" width="17.25" style="61" bestFit="1" customWidth="1"/>
    <col min="1546" max="1792" width="9" style="61"/>
    <col min="1793" max="1793" width="2.875" style="61" bestFit="1" customWidth="1"/>
    <col min="1794" max="1794" width="4.5" style="61" bestFit="1" customWidth="1"/>
    <col min="1795" max="1795" width="21.875" style="61" bestFit="1" customWidth="1"/>
    <col min="1796" max="1800" width="12.625" style="61" customWidth="1"/>
    <col min="1801" max="1801" width="17.25" style="61" bestFit="1" customWidth="1"/>
    <col min="1802" max="2048" width="9" style="61"/>
    <col min="2049" max="2049" width="2.875" style="61" bestFit="1" customWidth="1"/>
    <col min="2050" max="2050" width="4.5" style="61" bestFit="1" customWidth="1"/>
    <col min="2051" max="2051" width="21.875" style="61" bestFit="1" customWidth="1"/>
    <col min="2052" max="2056" width="12.625" style="61" customWidth="1"/>
    <col min="2057" max="2057" width="17.25" style="61" bestFit="1" customWidth="1"/>
    <col min="2058" max="2304" width="9" style="61"/>
    <col min="2305" max="2305" width="2.875" style="61" bestFit="1" customWidth="1"/>
    <col min="2306" max="2306" width="4.5" style="61" bestFit="1" customWidth="1"/>
    <col min="2307" max="2307" width="21.875" style="61" bestFit="1" customWidth="1"/>
    <col min="2308" max="2312" width="12.625" style="61" customWidth="1"/>
    <col min="2313" max="2313" width="17.25" style="61" bestFit="1" customWidth="1"/>
    <col min="2314" max="2560" width="9" style="61"/>
    <col min="2561" max="2561" width="2.875" style="61" bestFit="1" customWidth="1"/>
    <col min="2562" max="2562" width="4.5" style="61" bestFit="1" customWidth="1"/>
    <col min="2563" max="2563" width="21.875" style="61" bestFit="1" customWidth="1"/>
    <col min="2564" max="2568" width="12.625" style="61" customWidth="1"/>
    <col min="2569" max="2569" width="17.25" style="61" bestFit="1" customWidth="1"/>
    <col min="2570" max="2816" width="9" style="61"/>
    <col min="2817" max="2817" width="2.875" style="61" bestFit="1" customWidth="1"/>
    <col min="2818" max="2818" width="4.5" style="61" bestFit="1" customWidth="1"/>
    <col min="2819" max="2819" width="21.875" style="61" bestFit="1" customWidth="1"/>
    <col min="2820" max="2824" width="12.625" style="61" customWidth="1"/>
    <col min="2825" max="2825" width="17.25" style="61" bestFit="1" customWidth="1"/>
    <col min="2826" max="3072" width="9" style="61"/>
    <col min="3073" max="3073" width="2.875" style="61" bestFit="1" customWidth="1"/>
    <col min="3074" max="3074" width="4.5" style="61" bestFit="1" customWidth="1"/>
    <col min="3075" max="3075" width="21.875" style="61" bestFit="1" customWidth="1"/>
    <col min="3076" max="3080" width="12.625" style="61" customWidth="1"/>
    <col min="3081" max="3081" width="17.25" style="61" bestFit="1" customWidth="1"/>
    <col min="3082" max="3328" width="9" style="61"/>
    <col min="3329" max="3329" width="2.875" style="61" bestFit="1" customWidth="1"/>
    <col min="3330" max="3330" width="4.5" style="61" bestFit="1" customWidth="1"/>
    <col min="3331" max="3331" width="21.875" style="61" bestFit="1" customWidth="1"/>
    <col min="3332" max="3336" width="12.625" style="61" customWidth="1"/>
    <col min="3337" max="3337" width="17.25" style="61" bestFit="1" customWidth="1"/>
    <col min="3338" max="3584" width="9" style="61"/>
    <col min="3585" max="3585" width="2.875" style="61" bestFit="1" customWidth="1"/>
    <col min="3586" max="3586" width="4.5" style="61" bestFit="1" customWidth="1"/>
    <col min="3587" max="3587" width="21.875" style="61" bestFit="1" customWidth="1"/>
    <col min="3588" max="3592" width="12.625" style="61" customWidth="1"/>
    <col min="3593" max="3593" width="17.25" style="61" bestFit="1" customWidth="1"/>
    <col min="3594" max="3840" width="9" style="61"/>
    <col min="3841" max="3841" width="2.875" style="61" bestFit="1" customWidth="1"/>
    <col min="3842" max="3842" width="4.5" style="61" bestFit="1" customWidth="1"/>
    <col min="3843" max="3843" width="21.875" style="61" bestFit="1" customWidth="1"/>
    <col min="3844" max="3848" width="12.625" style="61" customWidth="1"/>
    <col min="3849" max="3849" width="17.25" style="61" bestFit="1" customWidth="1"/>
    <col min="3850" max="4096" width="9" style="61"/>
    <col min="4097" max="4097" width="2.875" style="61" bestFit="1" customWidth="1"/>
    <col min="4098" max="4098" width="4.5" style="61" bestFit="1" customWidth="1"/>
    <col min="4099" max="4099" width="21.875" style="61" bestFit="1" customWidth="1"/>
    <col min="4100" max="4104" width="12.625" style="61" customWidth="1"/>
    <col min="4105" max="4105" width="17.25" style="61" bestFit="1" customWidth="1"/>
    <col min="4106" max="4352" width="9" style="61"/>
    <col min="4353" max="4353" width="2.875" style="61" bestFit="1" customWidth="1"/>
    <col min="4354" max="4354" width="4.5" style="61" bestFit="1" customWidth="1"/>
    <col min="4355" max="4355" width="21.875" style="61" bestFit="1" customWidth="1"/>
    <col min="4356" max="4360" width="12.625" style="61" customWidth="1"/>
    <col min="4361" max="4361" width="17.25" style="61" bestFit="1" customWidth="1"/>
    <col min="4362" max="4608" width="9" style="61"/>
    <col min="4609" max="4609" width="2.875" style="61" bestFit="1" customWidth="1"/>
    <col min="4610" max="4610" width="4.5" style="61" bestFit="1" customWidth="1"/>
    <col min="4611" max="4611" width="21.875" style="61" bestFit="1" customWidth="1"/>
    <col min="4612" max="4616" width="12.625" style="61" customWidth="1"/>
    <col min="4617" max="4617" width="17.25" style="61" bestFit="1" customWidth="1"/>
    <col min="4618" max="4864" width="9" style="61"/>
    <col min="4865" max="4865" width="2.875" style="61" bestFit="1" customWidth="1"/>
    <col min="4866" max="4866" width="4.5" style="61" bestFit="1" customWidth="1"/>
    <col min="4867" max="4867" width="21.875" style="61" bestFit="1" customWidth="1"/>
    <col min="4868" max="4872" width="12.625" style="61" customWidth="1"/>
    <col min="4873" max="4873" width="17.25" style="61" bestFit="1" customWidth="1"/>
    <col min="4874" max="5120" width="9" style="61"/>
    <col min="5121" max="5121" width="2.875" style="61" bestFit="1" customWidth="1"/>
    <col min="5122" max="5122" width="4.5" style="61" bestFit="1" customWidth="1"/>
    <col min="5123" max="5123" width="21.875" style="61" bestFit="1" customWidth="1"/>
    <col min="5124" max="5128" width="12.625" style="61" customWidth="1"/>
    <col min="5129" max="5129" width="17.25" style="61" bestFit="1" customWidth="1"/>
    <col min="5130" max="5376" width="9" style="61"/>
    <col min="5377" max="5377" width="2.875" style="61" bestFit="1" customWidth="1"/>
    <col min="5378" max="5378" width="4.5" style="61" bestFit="1" customWidth="1"/>
    <col min="5379" max="5379" width="21.875" style="61" bestFit="1" customWidth="1"/>
    <col min="5380" max="5384" width="12.625" style="61" customWidth="1"/>
    <col min="5385" max="5385" width="17.25" style="61" bestFit="1" customWidth="1"/>
    <col min="5386" max="5632" width="9" style="61"/>
    <col min="5633" max="5633" width="2.875" style="61" bestFit="1" customWidth="1"/>
    <col min="5634" max="5634" width="4.5" style="61" bestFit="1" customWidth="1"/>
    <col min="5635" max="5635" width="21.875" style="61" bestFit="1" customWidth="1"/>
    <col min="5636" max="5640" width="12.625" style="61" customWidth="1"/>
    <col min="5641" max="5641" width="17.25" style="61" bestFit="1" customWidth="1"/>
    <col min="5642" max="5888" width="9" style="61"/>
    <col min="5889" max="5889" width="2.875" style="61" bestFit="1" customWidth="1"/>
    <col min="5890" max="5890" width="4.5" style="61" bestFit="1" customWidth="1"/>
    <col min="5891" max="5891" width="21.875" style="61" bestFit="1" customWidth="1"/>
    <col min="5892" max="5896" width="12.625" style="61" customWidth="1"/>
    <col min="5897" max="5897" width="17.25" style="61" bestFit="1" customWidth="1"/>
    <col min="5898" max="6144" width="9" style="61"/>
    <col min="6145" max="6145" width="2.875" style="61" bestFit="1" customWidth="1"/>
    <col min="6146" max="6146" width="4.5" style="61" bestFit="1" customWidth="1"/>
    <col min="6147" max="6147" width="21.875" style="61" bestFit="1" customWidth="1"/>
    <col min="6148" max="6152" width="12.625" style="61" customWidth="1"/>
    <col min="6153" max="6153" width="17.25" style="61" bestFit="1" customWidth="1"/>
    <col min="6154" max="6400" width="9" style="61"/>
    <col min="6401" max="6401" width="2.875" style="61" bestFit="1" customWidth="1"/>
    <col min="6402" max="6402" width="4.5" style="61" bestFit="1" customWidth="1"/>
    <col min="6403" max="6403" width="21.875" style="61" bestFit="1" customWidth="1"/>
    <col min="6404" max="6408" width="12.625" style="61" customWidth="1"/>
    <col min="6409" max="6409" width="17.25" style="61" bestFit="1" customWidth="1"/>
    <col min="6410" max="6656" width="9" style="61"/>
    <col min="6657" max="6657" width="2.875" style="61" bestFit="1" customWidth="1"/>
    <col min="6658" max="6658" width="4.5" style="61" bestFit="1" customWidth="1"/>
    <col min="6659" max="6659" width="21.875" style="61" bestFit="1" customWidth="1"/>
    <col min="6660" max="6664" width="12.625" style="61" customWidth="1"/>
    <col min="6665" max="6665" width="17.25" style="61" bestFit="1" customWidth="1"/>
    <col min="6666" max="6912" width="9" style="61"/>
    <col min="6913" max="6913" width="2.875" style="61" bestFit="1" customWidth="1"/>
    <col min="6914" max="6914" width="4.5" style="61" bestFit="1" customWidth="1"/>
    <col min="6915" max="6915" width="21.875" style="61" bestFit="1" customWidth="1"/>
    <col min="6916" max="6920" width="12.625" style="61" customWidth="1"/>
    <col min="6921" max="6921" width="17.25" style="61" bestFit="1" customWidth="1"/>
    <col min="6922" max="7168" width="9" style="61"/>
    <col min="7169" max="7169" width="2.875" style="61" bestFit="1" customWidth="1"/>
    <col min="7170" max="7170" width="4.5" style="61" bestFit="1" customWidth="1"/>
    <col min="7171" max="7171" width="21.875" style="61" bestFit="1" customWidth="1"/>
    <col min="7172" max="7176" width="12.625" style="61" customWidth="1"/>
    <col min="7177" max="7177" width="17.25" style="61" bestFit="1" customWidth="1"/>
    <col min="7178" max="7424" width="9" style="61"/>
    <col min="7425" max="7425" width="2.875" style="61" bestFit="1" customWidth="1"/>
    <col min="7426" max="7426" width="4.5" style="61" bestFit="1" customWidth="1"/>
    <col min="7427" max="7427" width="21.875" style="61" bestFit="1" customWidth="1"/>
    <col min="7428" max="7432" width="12.625" style="61" customWidth="1"/>
    <col min="7433" max="7433" width="17.25" style="61" bestFit="1" customWidth="1"/>
    <col min="7434" max="7680" width="9" style="61"/>
    <col min="7681" max="7681" width="2.875" style="61" bestFit="1" customWidth="1"/>
    <col min="7682" max="7682" width="4.5" style="61" bestFit="1" customWidth="1"/>
    <col min="7683" max="7683" width="21.875" style="61" bestFit="1" customWidth="1"/>
    <col min="7684" max="7688" width="12.625" style="61" customWidth="1"/>
    <col min="7689" max="7689" width="17.25" style="61" bestFit="1" customWidth="1"/>
    <col min="7690" max="7936" width="9" style="61"/>
    <col min="7937" max="7937" width="2.875" style="61" bestFit="1" customWidth="1"/>
    <col min="7938" max="7938" width="4.5" style="61" bestFit="1" customWidth="1"/>
    <col min="7939" max="7939" width="21.875" style="61" bestFit="1" customWidth="1"/>
    <col min="7940" max="7944" width="12.625" style="61" customWidth="1"/>
    <col min="7945" max="7945" width="17.25" style="61" bestFit="1" customWidth="1"/>
    <col min="7946" max="8192" width="9" style="61"/>
    <col min="8193" max="8193" width="2.875" style="61" bestFit="1" customWidth="1"/>
    <col min="8194" max="8194" width="4.5" style="61" bestFit="1" customWidth="1"/>
    <col min="8195" max="8195" width="21.875" style="61" bestFit="1" customWidth="1"/>
    <col min="8196" max="8200" width="12.625" style="61" customWidth="1"/>
    <col min="8201" max="8201" width="17.25" style="61" bestFit="1" customWidth="1"/>
    <col min="8202" max="8448" width="9" style="61"/>
    <col min="8449" max="8449" width="2.875" style="61" bestFit="1" customWidth="1"/>
    <col min="8450" max="8450" width="4.5" style="61" bestFit="1" customWidth="1"/>
    <col min="8451" max="8451" width="21.875" style="61" bestFit="1" customWidth="1"/>
    <col min="8452" max="8456" width="12.625" style="61" customWidth="1"/>
    <col min="8457" max="8457" width="17.25" style="61" bestFit="1" customWidth="1"/>
    <col min="8458" max="8704" width="9" style="61"/>
    <col min="8705" max="8705" width="2.875" style="61" bestFit="1" customWidth="1"/>
    <col min="8706" max="8706" width="4.5" style="61" bestFit="1" customWidth="1"/>
    <col min="8707" max="8707" width="21.875" style="61" bestFit="1" customWidth="1"/>
    <col min="8708" max="8712" width="12.625" style="61" customWidth="1"/>
    <col min="8713" max="8713" width="17.25" style="61" bestFit="1" customWidth="1"/>
    <col min="8714" max="8960" width="9" style="61"/>
    <col min="8961" max="8961" width="2.875" style="61" bestFit="1" customWidth="1"/>
    <col min="8962" max="8962" width="4.5" style="61" bestFit="1" customWidth="1"/>
    <col min="8963" max="8963" width="21.875" style="61" bestFit="1" customWidth="1"/>
    <col min="8964" max="8968" width="12.625" style="61" customWidth="1"/>
    <col min="8969" max="8969" width="17.25" style="61" bestFit="1" customWidth="1"/>
    <col min="8970" max="9216" width="9" style="61"/>
    <col min="9217" max="9217" width="2.875" style="61" bestFit="1" customWidth="1"/>
    <col min="9218" max="9218" width="4.5" style="61" bestFit="1" customWidth="1"/>
    <col min="9219" max="9219" width="21.875" style="61" bestFit="1" customWidth="1"/>
    <col min="9220" max="9224" width="12.625" style="61" customWidth="1"/>
    <col min="9225" max="9225" width="17.25" style="61" bestFit="1" customWidth="1"/>
    <col min="9226" max="9472" width="9" style="61"/>
    <col min="9473" max="9473" width="2.875" style="61" bestFit="1" customWidth="1"/>
    <col min="9474" max="9474" width="4.5" style="61" bestFit="1" customWidth="1"/>
    <col min="9475" max="9475" width="21.875" style="61" bestFit="1" customWidth="1"/>
    <col min="9476" max="9480" width="12.625" style="61" customWidth="1"/>
    <col min="9481" max="9481" width="17.25" style="61" bestFit="1" customWidth="1"/>
    <col min="9482" max="9728" width="9" style="61"/>
    <col min="9729" max="9729" width="2.875" style="61" bestFit="1" customWidth="1"/>
    <col min="9730" max="9730" width="4.5" style="61" bestFit="1" customWidth="1"/>
    <col min="9731" max="9731" width="21.875" style="61" bestFit="1" customWidth="1"/>
    <col min="9732" max="9736" width="12.625" style="61" customWidth="1"/>
    <col min="9737" max="9737" width="17.25" style="61" bestFit="1" customWidth="1"/>
    <col min="9738" max="9984" width="9" style="61"/>
    <col min="9985" max="9985" width="2.875" style="61" bestFit="1" customWidth="1"/>
    <col min="9986" max="9986" width="4.5" style="61" bestFit="1" customWidth="1"/>
    <col min="9987" max="9987" width="21.875" style="61" bestFit="1" customWidth="1"/>
    <col min="9988" max="9992" width="12.625" style="61" customWidth="1"/>
    <col min="9993" max="9993" width="17.25" style="61" bestFit="1" customWidth="1"/>
    <col min="9994" max="10240" width="9" style="61"/>
    <col min="10241" max="10241" width="2.875" style="61" bestFit="1" customWidth="1"/>
    <col min="10242" max="10242" width="4.5" style="61" bestFit="1" customWidth="1"/>
    <col min="10243" max="10243" width="21.875" style="61" bestFit="1" customWidth="1"/>
    <col min="10244" max="10248" width="12.625" style="61" customWidth="1"/>
    <col min="10249" max="10249" width="17.25" style="61" bestFit="1" customWidth="1"/>
    <col min="10250" max="10496" width="9" style="61"/>
    <col min="10497" max="10497" width="2.875" style="61" bestFit="1" customWidth="1"/>
    <col min="10498" max="10498" width="4.5" style="61" bestFit="1" customWidth="1"/>
    <col min="10499" max="10499" width="21.875" style="61" bestFit="1" customWidth="1"/>
    <col min="10500" max="10504" width="12.625" style="61" customWidth="1"/>
    <col min="10505" max="10505" width="17.25" style="61" bestFit="1" customWidth="1"/>
    <col min="10506" max="10752" width="9" style="61"/>
    <col min="10753" max="10753" width="2.875" style="61" bestFit="1" customWidth="1"/>
    <col min="10754" max="10754" width="4.5" style="61" bestFit="1" customWidth="1"/>
    <col min="10755" max="10755" width="21.875" style="61" bestFit="1" customWidth="1"/>
    <col min="10756" max="10760" width="12.625" style="61" customWidth="1"/>
    <col min="10761" max="10761" width="17.25" style="61" bestFit="1" customWidth="1"/>
    <col min="10762" max="11008" width="9" style="61"/>
    <col min="11009" max="11009" width="2.875" style="61" bestFit="1" customWidth="1"/>
    <col min="11010" max="11010" width="4.5" style="61" bestFit="1" customWidth="1"/>
    <col min="11011" max="11011" width="21.875" style="61" bestFit="1" customWidth="1"/>
    <col min="11012" max="11016" width="12.625" style="61" customWidth="1"/>
    <col min="11017" max="11017" width="17.25" style="61" bestFit="1" customWidth="1"/>
    <col min="11018" max="11264" width="9" style="61"/>
    <col min="11265" max="11265" width="2.875" style="61" bestFit="1" customWidth="1"/>
    <col min="11266" max="11266" width="4.5" style="61" bestFit="1" customWidth="1"/>
    <col min="11267" max="11267" width="21.875" style="61" bestFit="1" customWidth="1"/>
    <col min="11268" max="11272" width="12.625" style="61" customWidth="1"/>
    <col min="11273" max="11273" width="17.25" style="61" bestFit="1" customWidth="1"/>
    <col min="11274" max="11520" width="9" style="61"/>
    <col min="11521" max="11521" width="2.875" style="61" bestFit="1" customWidth="1"/>
    <col min="11522" max="11522" width="4.5" style="61" bestFit="1" customWidth="1"/>
    <col min="11523" max="11523" width="21.875" style="61" bestFit="1" customWidth="1"/>
    <col min="11524" max="11528" width="12.625" style="61" customWidth="1"/>
    <col min="11529" max="11529" width="17.25" style="61" bestFit="1" customWidth="1"/>
    <col min="11530" max="11776" width="9" style="61"/>
    <col min="11777" max="11777" width="2.875" style="61" bestFit="1" customWidth="1"/>
    <col min="11778" max="11778" width="4.5" style="61" bestFit="1" customWidth="1"/>
    <col min="11779" max="11779" width="21.875" style="61" bestFit="1" customWidth="1"/>
    <col min="11780" max="11784" width="12.625" style="61" customWidth="1"/>
    <col min="11785" max="11785" width="17.25" style="61" bestFit="1" customWidth="1"/>
    <col min="11786" max="12032" width="9" style="61"/>
    <col min="12033" max="12033" width="2.875" style="61" bestFit="1" customWidth="1"/>
    <col min="12034" max="12034" width="4.5" style="61" bestFit="1" customWidth="1"/>
    <col min="12035" max="12035" width="21.875" style="61" bestFit="1" customWidth="1"/>
    <col min="12036" max="12040" width="12.625" style="61" customWidth="1"/>
    <col min="12041" max="12041" width="17.25" style="61" bestFit="1" customWidth="1"/>
    <col min="12042" max="12288" width="9" style="61"/>
    <col min="12289" max="12289" width="2.875" style="61" bestFit="1" customWidth="1"/>
    <col min="12290" max="12290" width="4.5" style="61" bestFit="1" customWidth="1"/>
    <col min="12291" max="12291" width="21.875" style="61" bestFit="1" customWidth="1"/>
    <col min="12292" max="12296" width="12.625" style="61" customWidth="1"/>
    <col min="12297" max="12297" width="17.25" style="61" bestFit="1" customWidth="1"/>
    <col min="12298" max="12544" width="9" style="61"/>
    <col min="12545" max="12545" width="2.875" style="61" bestFit="1" customWidth="1"/>
    <col min="12546" max="12546" width="4.5" style="61" bestFit="1" customWidth="1"/>
    <col min="12547" max="12547" width="21.875" style="61" bestFit="1" customWidth="1"/>
    <col min="12548" max="12552" width="12.625" style="61" customWidth="1"/>
    <col min="12553" max="12553" width="17.25" style="61" bestFit="1" customWidth="1"/>
    <col min="12554" max="12800" width="9" style="61"/>
    <col min="12801" max="12801" width="2.875" style="61" bestFit="1" customWidth="1"/>
    <col min="12802" max="12802" width="4.5" style="61" bestFit="1" customWidth="1"/>
    <col min="12803" max="12803" width="21.875" style="61" bestFit="1" customWidth="1"/>
    <col min="12804" max="12808" width="12.625" style="61" customWidth="1"/>
    <col min="12809" max="12809" width="17.25" style="61" bestFit="1" customWidth="1"/>
    <col min="12810" max="13056" width="9" style="61"/>
    <col min="13057" max="13057" width="2.875" style="61" bestFit="1" customWidth="1"/>
    <col min="13058" max="13058" width="4.5" style="61" bestFit="1" customWidth="1"/>
    <col min="13059" max="13059" width="21.875" style="61" bestFit="1" customWidth="1"/>
    <col min="13060" max="13064" width="12.625" style="61" customWidth="1"/>
    <col min="13065" max="13065" width="17.25" style="61" bestFit="1" customWidth="1"/>
    <col min="13066" max="13312" width="9" style="61"/>
    <col min="13313" max="13313" width="2.875" style="61" bestFit="1" customWidth="1"/>
    <col min="13314" max="13314" width="4.5" style="61" bestFit="1" customWidth="1"/>
    <col min="13315" max="13315" width="21.875" style="61" bestFit="1" customWidth="1"/>
    <col min="13316" max="13320" width="12.625" style="61" customWidth="1"/>
    <col min="13321" max="13321" width="17.25" style="61" bestFit="1" customWidth="1"/>
    <col min="13322" max="13568" width="9" style="61"/>
    <col min="13569" max="13569" width="2.875" style="61" bestFit="1" customWidth="1"/>
    <col min="13570" max="13570" width="4.5" style="61" bestFit="1" customWidth="1"/>
    <col min="13571" max="13571" width="21.875" style="61" bestFit="1" customWidth="1"/>
    <col min="13572" max="13576" width="12.625" style="61" customWidth="1"/>
    <col min="13577" max="13577" width="17.25" style="61" bestFit="1" customWidth="1"/>
    <col min="13578" max="13824" width="9" style="61"/>
    <col min="13825" max="13825" width="2.875" style="61" bestFit="1" customWidth="1"/>
    <col min="13826" max="13826" width="4.5" style="61" bestFit="1" customWidth="1"/>
    <col min="13827" max="13827" width="21.875" style="61" bestFit="1" customWidth="1"/>
    <col min="13828" max="13832" width="12.625" style="61" customWidth="1"/>
    <col min="13833" max="13833" width="17.25" style="61" bestFit="1" customWidth="1"/>
    <col min="13834" max="14080" width="9" style="61"/>
    <col min="14081" max="14081" width="2.875" style="61" bestFit="1" customWidth="1"/>
    <col min="14082" max="14082" width="4.5" style="61" bestFit="1" customWidth="1"/>
    <col min="14083" max="14083" width="21.875" style="61" bestFit="1" customWidth="1"/>
    <col min="14084" max="14088" width="12.625" style="61" customWidth="1"/>
    <col min="14089" max="14089" width="17.25" style="61" bestFit="1" customWidth="1"/>
    <col min="14090" max="14336" width="9" style="61"/>
    <col min="14337" max="14337" width="2.875" style="61" bestFit="1" customWidth="1"/>
    <col min="14338" max="14338" width="4.5" style="61" bestFit="1" customWidth="1"/>
    <col min="14339" max="14339" width="21.875" style="61" bestFit="1" customWidth="1"/>
    <col min="14340" max="14344" width="12.625" style="61" customWidth="1"/>
    <col min="14345" max="14345" width="17.25" style="61" bestFit="1" customWidth="1"/>
    <col min="14346" max="14592" width="9" style="61"/>
    <col min="14593" max="14593" width="2.875" style="61" bestFit="1" customWidth="1"/>
    <col min="14594" max="14594" width="4.5" style="61" bestFit="1" customWidth="1"/>
    <col min="14595" max="14595" width="21.875" style="61" bestFit="1" customWidth="1"/>
    <col min="14596" max="14600" width="12.625" style="61" customWidth="1"/>
    <col min="14601" max="14601" width="17.25" style="61" bestFit="1" customWidth="1"/>
    <col min="14602" max="14848" width="9" style="61"/>
    <col min="14849" max="14849" width="2.875" style="61" bestFit="1" customWidth="1"/>
    <col min="14850" max="14850" width="4.5" style="61" bestFit="1" customWidth="1"/>
    <col min="14851" max="14851" width="21.875" style="61" bestFit="1" customWidth="1"/>
    <col min="14852" max="14856" width="12.625" style="61" customWidth="1"/>
    <col min="14857" max="14857" width="17.25" style="61" bestFit="1" customWidth="1"/>
    <col min="14858" max="15104" width="9" style="61"/>
    <col min="15105" max="15105" width="2.875" style="61" bestFit="1" customWidth="1"/>
    <col min="15106" max="15106" width="4.5" style="61" bestFit="1" customWidth="1"/>
    <col min="15107" max="15107" width="21.875" style="61" bestFit="1" customWidth="1"/>
    <col min="15108" max="15112" width="12.625" style="61" customWidth="1"/>
    <col min="15113" max="15113" width="17.25" style="61" bestFit="1" customWidth="1"/>
    <col min="15114" max="15360" width="9" style="61"/>
    <col min="15361" max="15361" width="2.875" style="61" bestFit="1" customWidth="1"/>
    <col min="15362" max="15362" width="4.5" style="61" bestFit="1" customWidth="1"/>
    <col min="15363" max="15363" width="21.875" style="61" bestFit="1" customWidth="1"/>
    <col min="15364" max="15368" width="12.625" style="61" customWidth="1"/>
    <col min="15369" max="15369" width="17.25" style="61" bestFit="1" customWidth="1"/>
    <col min="15370" max="15616" width="9" style="61"/>
    <col min="15617" max="15617" width="2.875" style="61" bestFit="1" customWidth="1"/>
    <col min="15618" max="15618" width="4.5" style="61" bestFit="1" customWidth="1"/>
    <col min="15619" max="15619" width="21.875" style="61" bestFit="1" customWidth="1"/>
    <col min="15620" max="15624" width="12.625" style="61" customWidth="1"/>
    <col min="15625" max="15625" width="17.25" style="61" bestFit="1" customWidth="1"/>
    <col min="15626" max="15872" width="9" style="61"/>
    <col min="15873" max="15873" width="2.875" style="61" bestFit="1" customWidth="1"/>
    <col min="15874" max="15874" width="4.5" style="61" bestFit="1" customWidth="1"/>
    <col min="15875" max="15875" width="21.875" style="61" bestFit="1" customWidth="1"/>
    <col min="15876" max="15880" width="12.625" style="61" customWidth="1"/>
    <col min="15881" max="15881" width="17.25" style="61" bestFit="1" customWidth="1"/>
    <col min="15882" max="16128" width="9" style="61"/>
    <col min="16129" max="16129" width="2.875" style="61" bestFit="1" customWidth="1"/>
    <col min="16130" max="16130" width="4.5" style="61" bestFit="1" customWidth="1"/>
    <col min="16131" max="16131" width="21.875" style="61" bestFit="1" customWidth="1"/>
    <col min="16132" max="16136" width="12.625" style="61" customWidth="1"/>
    <col min="16137" max="16137" width="17.25" style="61" bestFit="1" customWidth="1"/>
    <col min="16138" max="16384" width="9" style="61"/>
  </cols>
  <sheetData>
    <row r="1" spans="1:12" ht="18.75" customHeight="1">
      <c r="A1" s="202" t="s">
        <v>150</v>
      </c>
      <c r="B1" s="202"/>
      <c r="C1" s="202"/>
      <c r="D1" s="202"/>
      <c r="E1" s="202"/>
      <c r="F1" s="202"/>
      <c r="G1" s="202"/>
      <c r="H1" s="202"/>
      <c r="I1" s="202"/>
      <c r="J1" s="202"/>
    </row>
    <row r="2" spans="1:12">
      <c r="A2" s="203" t="s">
        <v>18</v>
      </c>
      <c r="B2" s="203"/>
      <c r="C2" s="203"/>
      <c r="D2" s="203"/>
      <c r="E2" s="203"/>
      <c r="F2" s="203"/>
      <c r="G2" s="203"/>
      <c r="H2" s="203"/>
      <c r="I2" s="203"/>
      <c r="J2" s="203"/>
    </row>
    <row r="4" spans="1:12">
      <c r="A4" s="220"/>
      <c r="B4" s="220"/>
      <c r="C4" s="108" t="s">
        <v>19</v>
      </c>
      <c r="D4" s="222"/>
      <c r="E4" s="222"/>
      <c r="F4" s="222"/>
      <c r="G4" s="222"/>
      <c r="H4" s="207"/>
      <c r="I4" s="209"/>
      <c r="J4" s="207"/>
      <c r="K4" s="208"/>
      <c r="L4" s="209"/>
    </row>
    <row r="5" spans="1:12" ht="21.75" customHeight="1">
      <c r="A5" s="221"/>
      <c r="B5" s="221"/>
      <c r="C5" s="109" t="s">
        <v>20</v>
      </c>
      <c r="D5" s="206"/>
      <c r="E5" s="206"/>
      <c r="F5" s="206"/>
      <c r="G5" s="206"/>
      <c r="H5" s="192"/>
      <c r="I5" s="193"/>
      <c r="J5" s="210"/>
      <c r="K5" s="203"/>
      <c r="L5" s="211"/>
    </row>
    <row r="6" spans="1:12" ht="30" customHeight="1">
      <c r="A6" s="215" t="s">
        <v>166</v>
      </c>
      <c r="B6" s="21">
        <v>1</v>
      </c>
      <c r="C6" s="112" t="s">
        <v>168</v>
      </c>
      <c r="D6" s="78"/>
      <c r="E6" s="78"/>
      <c r="F6" s="78"/>
      <c r="G6" s="78"/>
      <c r="H6" s="223"/>
      <c r="I6" s="224"/>
      <c r="J6" s="112" t="s">
        <v>128</v>
      </c>
      <c r="K6" s="111">
        <f>COUNTA(D6:I6)</f>
        <v>0</v>
      </c>
      <c r="L6" s="68" t="s">
        <v>74</v>
      </c>
    </row>
    <row r="7" spans="1:12" ht="30" customHeight="1">
      <c r="A7" s="216"/>
      <c r="B7" s="21">
        <v>2</v>
      </c>
      <c r="C7" s="112" t="s">
        <v>76</v>
      </c>
      <c r="D7" s="78"/>
      <c r="E7" s="78"/>
      <c r="F7" s="78"/>
      <c r="G7" s="78"/>
      <c r="H7" s="205"/>
      <c r="I7" s="205"/>
      <c r="J7" s="112" t="s">
        <v>128</v>
      </c>
      <c r="K7" s="111">
        <f>COUNTA(D7:I7)</f>
        <v>0</v>
      </c>
      <c r="L7" s="68" t="s">
        <v>74</v>
      </c>
    </row>
    <row r="8" spans="1:12" ht="30" customHeight="1">
      <c r="A8" s="216"/>
      <c r="B8" s="21">
        <v>3</v>
      </c>
      <c r="C8" s="112" t="s">
        <v>77</v>
      </c>
      <c r="D8" s="78"/>
      <c r="E8" s="78"/>
      <c r="F8" s="78"/>
      <c r="G8" s="78"/>
      <c r="H8" s="205"/>
      <c r="I8" s="205"/>
      <c r="J8" s="112" t="s">
        <v>72</v>
      </c>
      <c r="K8" s="111">
        <f t="shared" ref="K8:K27" si="0">COUNTA(D8:I8)</f>
        <v>0</v>
      </c>
      <c r="L8" s="68" t="s">
        <v>74</v>
      </c>
    </row>
    <row r="9" spans="1:12" ht="30" customHeight="1">
      <c r="A9" s="216"/>
      <c r="B9" s="21">
        <v>4</v>
      </c>
      <c r="C9" s="112" t="s">
        <v>78</v>
      </c>
      <c r="D9" s="78"/>
      <c r="E9" s="78"/>
      <c r="F9" s="78"/>
      <c r="G9" s="78"/>
      <c r="H9" s="205"/>
      <c r="I9" s="205"/>
      <c r="J9" s="112" t="s">
        <v>130</v>
      </c>
      <c r="K9" s="111">
        <f t="shared" si="0"/>
        <v>0</v>
      </c>
      <c r="L9" s="68" t="s">
        <v>74</v>
      </c>
    </row>
    <row r="10" spans="1:12" ht="30" customHeight="1">
      <c r="A10" s="216"/>
      <c r="B10" s="21">
        <v>5</v>
      </c>
      <c r="C10" s="112" t="s">
        <v>79</v>
      </c>
      <c r="D10" s="78"/>
      <c r="E10" s="78"/>
      <c r="F10" s="78"/>
      <c r="G10" s="78"/>
      <c r="H10" s="205"/>
      <c r="I10" s="205"/>
      <c r="J10" s="112" t="s">
        <v>130</v>
      </c>
      <c r="K10" s="111">
        <f t="shared" si="0"/>
        <v>0</v>
      </c>
      <c r="L10" s="68" t="s">
        <v>74</v>
      </c>
    </row>
    <row r="11" spans="1:12" ht="30" customHeight="1">
      <c r="A11" s="216"/>
      <c r="B11" s="21">
        <v>6</v>
      </c>
      <c r="C11" s="158" t="s">
        <v>161</v>
      </c>
      <c r="D11" s="78"/>
      <c r="E11" s="78"/>
      <c r="F11" s="78"/>
      <c r="G11" s="78"/>
      <c r="H11" s="205"/>
      <c r="I11" s="205"/>
      <c r="J11" s="112" t="s">
        <v>128</v>
      </c>
      <c r="K11" s="111">
        <f t="shared" si="0"/>
        <v>0</v>
      </c>
      <c r="L11" s="68" t="s">
        <v>74</v>
      </c>
    </row>
    <row r="12" spans="1:12" ht="30" customHeight="1">
      <c r="A12" s="216"/>
      <c r="B12" s="21">
        <v>7</v>
      </c>
      <c r="C12" s="112" t="s">
        <v>70</v>
      </c>
      <c r="D12" s="78"/>
      <c r="E12" s="78"/>
      <c r="F12" s="78"/>
      <c r="G12" s="78"/>
      <c r="H12" s="205"/>
      <c r="I12" s="205"/>
      <c r="J12" s="112" t="s">
        <v>130</v>
      </c>
      <c r="K12" s="111">
        <f t="shared" si="0"/>
        <v>0</v>
      </c>
      <c r="L12" s="68" t="s">
        <v>74</v>
      </c>
    </row>
    <row r="13" spans="1:12" ht="30" customHeight="1">
      <c r="A13" s="216"/>
      <c r="B13" s="21">
        <v>8</v>
      </c>
      <c r="C13" s="112" t="s">
        <v>162</v>
      </c>
      <c r="D13" s="78"/>
      <c r="E13" s="78"/>
      <c r="F13" s="78"/>
      <c r="G13" s="78"/>
      <c r="H13" s="205"/>
      <c r="I13" s="205"/>
      <c r="J13" s="112" t="s">
        <v>128</v>
      </c>
      <c r="K13" s="111">
        <f t="shared" si="0"/>
        <v>0</v>
      </c>
      <c r="L13" s="68" t="s">
        <v>74</v>
      </c>
    </row>
    <row r="14" spans="1:12" ht="30" customHeight="1">
      <c r="A14" s="216"/>
      <c r="B14" s="21">
        <v>9</v>
      </c>
      <c r="C14" s="112" t="s">
        <v>80</v>
      </c>
      <c r="D14" s="78"/>
      <c r="E14" s="78"/>
      <c r="F14" s="78"/>
      <c r="G14" s="78"/>
      <c r="H14" s="205"/>
      <c r="I14" s="205"/>
      <c r="J14" s="112" t="s">
        <v>129</v>
      </c>
      <c r="K14" s="111">
        <f t="shared" si="0"/>
        <v>0</v>
      </c>
      <c r="L14" s="68" t="s">
        <v>74</v>
      </c>
    </row>
    <row r="15" spans="1:12" ht="30" customHeight="1" thickBot="1">
      <c r="A15" s="217"/>
      <c r="B15" s="149">
        <v>10</v>
      </c>
      <c r="C15" s="150" t="s">
        <v>147</v>
      </c>
      <c r="D15" s="151"/>
      <c r="E15" s="151"/>
      <c r="F15" s="151"/>
      <c r="G15" s="151"/>
      <c r="H15" s="214"/>
      <c r="I15" s="214"/>
      <c r="J15" s="150" t="s">
        <v>73</v>
      </c>
      <c r="K15" s="159">
        <f t="shared" si="0"/>
        <v>0</v>
      </c>
      <c r="L15" s="160" t="s">
        <v>74</v>
      </c>
    </row>
    <row r="16" spans="1:12" ht="30" customHeight="1" thickTop="1">
      <c r="A16" s="218" t="s">
        <v>167</v>
      </c>
      <c r="B16" s="155">
        <v>11</v>
      </c>
      <c r="C16" s="113" t="s">
        <v>81</v>
      </c>
      <c r="D16" s="115"/>
      <c r="E16" s="115"/>
      <c r="F16" s="115"/>
      <c r="G16" s="115"/>
      <c r="H16" s="206"/>
      <c r="I16" s="206"/>
      <c r="J16" s="113" t="s">
        <v>129</v>
      </c>
      <c r="K16" s="114">
        <f>COUNTA(D16:I16)</f>
        <v>0</v>
      </c>
      <c r="L16" s="77" t="s">
        <v>74</v>
      </c>
    </row>
    <row r="17" spans="1:12" ht="30" customHeight="1">
      <c r="A17" s="216"/>
      <c r="B17" s="21">
        <v>12</v>
      </c>
      <c r="C17" s="112" t="s">
        <v>82</v>
      </c>
      <c r="D17" s="78"/>
      <c r="E17" s="78"/>
      <c r="F17" s="78"/>
      <c r="G17" s="78"/>
      <c r="H17" s="205"/>
      <c r="I17" s="205"/>
      <c r="J17" s="112" t="s">
        <v>73</v>
      </c>
      <c r="K17" s="111">
        <f>COUNTA(D17:I17)</f>
        <v>0</v>
      </c>
      <c r="L17" s="68" t="s">
        <v>74</v>
      </c>
    </row>
    <row r="18" spans="1:12" ht="30" customHeight="1">
      <c r="A18" s="216"/>
      <c r="B18" s="21">
        <v>13</v>
      </c>
      <c r="C18" s="113" t="s">
        <v>163</v>
      </c>
      <c r="D18" s="115"/>
      <c r="E18" s="115"/>
      <c r="F18" s="115"/>
      <c r="G18" s="115"/>
      <c r="H18" s="206"/>
      <c r="I18" s="206"/>
      <c r="J18" s="112" t="s">
        <v>73</v>
      </c>
      <c r="K18" s="111">
        <f t="shared" si="0"/>
        <v>0</v>
      </c>
      <c r="L18" s="68" t="s">
        <v>74</v>
      </c>
    </row>
    <row r="19" spans="1:12" ht="30" customHeight="1">
      <c r="A19" s="216"/>
      <c r="B19" s="21">
        <v>14</v>
      </c>
      <c r="C19" s="112" t="s">
        <v>148</v>
      </c>
      <c r="D19" s="78"/>
      <c r="E19" s="78"/>
      <c r="F19" s="78"/>
      <c r="G19" s="78"/>
      <c r="H19" s="205"/>
      <c r="I19" s="205"/>
      <c r="J19" s="112" t="s">
        <v>129</v>
      </c>
      <c r="K19" s="111">
        <f t="shared" ref="K19:K25" si="1">COUNTA(D19:I19)</f>
        <v>0</v>
      </c>
      <c r="L19" s="68" t="s">
        <v>74</v>
      </c>
    </row>
    <row r="20" spans="1:12" ht="30" customHeight="1">
      <c r="A20" s="216"/>
      <c r="B20" s="21">
        <v>15</v>
      </c>
      <c r="C20" s="112" t="s">
        <v>149</v>
      </c>
      <c r="D20" s="78"/>
      <c r="E20" s="78"/>
      <c r="F20" s="78"/>
      <c r="G20" s="78"/>
      <c r="H20" s="205"/>
      <c r="I20" s="205"/>
      <c r="J20" s="112" t="s">
        <v>129</v>
      </c>
      <c r="K20" s="111">
        <f t="shared" si="1"/>
        <v>0</v>
      </c>
      <c r="L20" s="68" t="s">
        <v>74</v>
      </c>
    </row>
    <row r="21" spans="1:12" ht="30" customHeight="1">
      <c r="A21" s="216"/>
      <c r="B21" s="21">
        <v>16</v>
      </c>
      <c r="C21" s="112" t="s">
        <v>194</v>
      </c>
      <c r="D21" s="78"/>
      <c r="E21" s="78"/>
      <c r="F21" s="78"/>
      <c r="G21" s="78"/>
      <c r="H21" s="205"/>
      <c r="I21" s="205"/>
      <c r="J21" s="112" t="s">
        <v>130</v>
      </c>
      <c r="K21" s="111">
        <f t="shared" si="1"/>
        <v>0</v>
      </c>
      <c r="L21" s="68" t="s">
        <v>74</v>
      </c>
    </row>
    <row r="22" spans="1:12" ht="30" customHeight="1">
      <c r="A22" s="216"/>
      <c r="B22" s="21">
        <v>17</v>
      </c>
      <c r="C22" s="112" t="s">
        <v>83</v>
      </c>
      <c r="D22" s="78"/>
      <c r="E22" s="78"/>
      <c r="F22" s="78"/>
      <c r="G22" s="78"/>
      <c r="H22" s="223"/>
      <c r="I22" s="224"/>
      <c r="J22" s="112" t="s">
        <v>128</v>
      </c>
      <c r="K22" s="111">
        <f>COUNTA(D22:I22)</f>
        <v>0</v>
      </c>
      <c r="L22" s="68" t="s">
        <v>74</v>
      </c>
    </row>
    <row r="23" spans="1:12" ht="30" customHeight="1">
      <c r="A23" s="216"/>
      <c r="B23" s="21">
        <v>18</v>
      </c>
      <c r="C23" s="112" t="s">
        <v>84</v>
      </c>
      <c r="D23" s="78"/>
      <c r="E23" s="78"/>
      <c r="F23" s="78"/>
      <c r="G23" s="78"/>
      <c r="H23" s="205"/>
      <c r="I23" s="205"/>
      <c r="J23" s="112" t="s">
        <v>72</v>
      </c>
      <c r="K23" s="111">
        <f>COUNTA(D23:I23)</f>
        <v>0</v>
      </c>
      <c r="L23" s="68" t="s">
        <v>74</v>
      </c>
    </row>
    <row r="24" spans="1:12" ht="30" customHeight="1">
      <c r="A24" s="216"/>
      <c r="B24" s="21">
        <v>19</v>
      </c>
      <c r="C24" s="112" t="s">
        <v>85</v>
      </c>
      <c r="D24" s="78"/>
      <c r="E24" s="78"/>
      <c r="F24" s="78"/>
      <c r="G24" s="78"/>
      <c r="H24" s="205"/>
      <c r="I24" s="205"/>
      <c r="J24" s="112" t="s">
        <v>128</v>
      </c>
      <c r="K24" s="111">
        <f t="shared" si="1"/>
        <v>0</v>
      </c>
      <c r="L24" s="68" t="s">
        <v>74</v>
      </c>
    </row>
    <row r="25" spans="1:12" ht="30" customHeight="1">
      <c r="A25" s="216"/>
      <c r="B25" s="21">
        <v>20</v>
      </c>
      <c r="C25" s="112" t="s">
        <v>86</v>
      </c>
      <c r="D25" s="78"/>
      <c r="E25" s="78"/>
      <c r="F25" s="78"/>
      <c r="G25" s="78"/>
      <c r="H25" s="205"/>
      <c r="I25" s="205"/>
      <c r="J25" s="112" t="s">
        <v>130</v>
      </c>
      <c r="K25" s="111">
        <f t="shared" si="1"/>
        <v>0</v>
      </c>
      <c r="L25" s="68" t="s">
        <v>74</v>
      </c>
    </row>
    <row r="26" spans="1:12" ht="30" customHeight="1">
      <c r="A26" s="216"/>
      <c r="B26" s="21">
        <v>21</v>
      </c>
      <c r="C26" s="158" t="s">
        <v>164</v>
      </c>
      <c r="D26" s="78"/>
      <c r="E26" s="78"/>
      <c r="F26" s="78"/>
      <c r="G26" s="78"/>
      <c r="H26" s="205"/>
      <c r="I26" s="205"/>
      <c r="J26" s="112" t="s">
        <v>130</v>
      </c>
      <c r="K26" s="111">
        <f t="shared" si="0"/>
        <v>0</v>
      </c>
      <c r="L26" s="68" t="s">
        <v>74</v>
      </c>
    </row>
    <row r="27" spans="1:12" ht="30" customHeight="1">
      <c r="A27" s="219"/>
      <c r="B27" s="21">
        <v>22</v>
      </c>
      <c r="C27" s="112" t="s">
        <v>71</v>
      </c>
      <c r="D27" s="78"/>
      <c r="E27" s="78"/>
      <c r="F27" s="78"/>
      <c r="G27" s="78"/>
      <c r="H27" s="205"/>
      <c r="I27" s="205"/>
      <c r="J27" s="112" t="s">
        <v>130</v>
      </c>
      <c r="K27" s="111">
        <f t="shared" si="0"/>
        <v>0</v>
      </c>
      <c r="L27" s="68" t="s">
        <v>74</v>
      </c>
    </row>
    <row r="28" spans="1:12" ht="20.25" customHeight="1">
      <c r="A28" s="117" t="s">
        <v>30</v>
      </c>
      <c r="B28" s="118"/>
      <c r="C28" s="119"/>
      <c r="D28" s="95"/>
      <c r="E28" s="111"/>
      <c r="F28" s="81"/>
      <c r="G28" s="116" t="s">
        <v>8</v>
      </c>
      <c r="H28" s="110"/>
      <c r="I28" s="110"/>
      <c r="L28" s="92"/>
    </row>
    <row r="29" spans="1:12" ht="20.100000000000001" customHeight="1">
      <c r="A29" s="161" t="s">
        <v>31</v>
      </c>
      <c r="B29" s="96"/>
      <c r="C29" s="96"/>
      <c r="D29" s="244">
        <f>入厩届!$I$3</f>
        <v>0</v>
      </c>
      <c r="E29" s="244"/>
      <c r="F29" s="182"/>
      <c r="G29" s="152"/>
      <c r="H29" s="153"/>
      <c r="I29" s="147"/>
      <c r="J29" s="154"/>
      <c r="K29" s="147"/>
      <c r="L29" s="92"/>
    </row>
    <row r="30" spans="1:12" ht="20.100000000000001" customHeight="1">
      <c r="A30" s="102"/>
      <c r="B30" s="90"/>
      <c r="C30" s="90"/>
      <c r="D30" s="245"/>
      <c r="E30" s="245"/>
      <c r="F30" s="184"/>
      <c r="G30" s="121" t="s">
        <v>131</v>
      </c>
      <c r="H30" s="89">
        <f>K7+K22+K9+K10+K11+K12+K13+K26+K21+K24+K25+K27+K6</f>
        <v>0</v>
      </c>
      <c r="I30" s="125" t="s">
        <v>74</v>
      </c>
      <c r="J30" s="138">
        <f>H30*6000</f>
        <v>0</v>
      </c>
      <c r="K30" s="125" t="s">
        <v>34</v>
      </c>
      <c r="L30" s="92"/>
    </row>
    <row r="31" spans="1:12" ht="20.100000000000001" customHeight="1">
      <c r="A31" s="283" t="s">
        <v>180</v>
      </c>
      <c r="B31" s="99"/>
      <c r="C31" s="99"/>
      <c r="D31" s="79"/>
      <c r="E31" s="79"/>
      <c r="F31" s="94"/>
      <c r="G31" s="121" t="s">
        <v>75</v>
      </c>
      <c r="H31" s="95">
        <f>K8+K23</f>
        <v>0</v>
      </c>
      <c r="I31" s="126" t="s">
        <v>74</v>
      </c>
      <c r="J31" s="139">
        <f>H31*4500</f>
        <v>0</v>
      </c>
      <c r="K31" s="126" t="s">
        <v>34</v>
      </c>
      <c r="L31" s="92"/>
    </row>
    <row r="32" spans="1:12" ht="20.100000000000001" customHeight="1" thickBot="1">
      <c r="A32" s="93"/>
      <c r="B32" s="79" t="s">
        <v>181</v>
      </c>
      <c r="C32" s="248"/>
      <c r="D32" s="79"/>
      <c r="E32" s="79"/>
      <c r="F32" s="94"/>
      <c r="G32" s="122" t="s">
        <v>134</v>
      </c>
      <c r="H32" s="130">
        <f>K14+K16+K19+K20</f>
        <v>0</v>
      </c>
      <c r="I32" s="125" t="s">
        <v>74</v>
      </c>
      <c r="J32" s="138">
        <f>H32*4000</f>
        <v>0</v>
      </c>
      <c r="K32" s="126" t="s">
        <v>34</v>
      </c>
      <c r="L32" s="92"/>
    </row>
    <row r="33" spans="1:12" ht="20.100000000000001" customHeight="1">
      <c r="A33" s="284" t="s">
        <v>182</v>
      </c>
      <c r="B33" s="85"/>
      <c r="C33" s="85"/>
      <c r="D33" s="79"/>
      <c r="E33" s="79"/>
      <c r="F33" s="94"/>
      <c r="G33" s="212" t="s">
        <v>135</v>
      </c>
      <c r="H33" s="130">
        <f>K15+K17+K18</f>
        <v>0</v>
      </c>
      <c r="I33" s="126" t="s">
        <v>74</v>
      </c>
      <c r="J33" s="140">
        <f>H33*3000</f>
        <v>0</v>
      </c>
      <c r="K33" s="126" t="s">
        <v>34</v>
      </c>
      <c r="L33" s="92"/>
    </row>
    <row r="34" spans="1:12" ht="21" customHeight="1" thickBot="1">
      <c r="A34" s="93"/>
      <c r="B34" s="79"/>
      <c r="C34" s="248"/>
      <c r="D34" s="79"/>
      <c r="E34" s="79"/>
      <c r="F34" s="94"/>
      <c r="G34" s="213"/>
      <c r="H34" s="123"/>
      <c r="L34" s="92"/>
    </row>
    <row r="35" spans="1:12" ht="21" customHeight="1">
      <c r="A35" s="102"/>
      <c r="B35" s="90"/>
      <c r="C35" s="90"/>
      <c r="D35" s="90"/>
      <c r="E35" s="90"/>
      <c r="F35" s="133"/>
      <c r="G35" s="189" t="s">
        <v>32</v>
      </c>
      <c r="H35" s="100"/>
      <c r="I35" s="196">
        <f>SUM(J29:J33)</f>
        <v>0</v>
      </c>
      <c r="J35" s="196"/>
      <c r="K35" s="99"/>
      <c r="L35" s="88"/>
    </row>
    <row r="36" spans="1:12" ht="21" customHeight="1" thickBot="1">
      <c r="A36" s="93" t="s">
        <v>33</v>
      </c>
      <c r="B36" s="80"/>
      <c r="C36" s="85"/>
      <c r="D36" s="86"/>
      <c r="E36" s="79"/>
      <c r="F36" s="79"/>
      <c r="G36" s="190"/>
      <c r="H36" s="132"/>
      <c r="I36" s="197"/>
      <c r="J36" s="197"/>
      <c r="K36" s="101" t="s">
        <v>34</v>
      </c>
      <c r="L36" s="92"/>
    </row>
    <row r="37" spans="1:12" ht="21" customHeight="1" thickTop="1">
      <c r="A37" s="102" t="s">
        <v>35</v>
      </c>
      <c r="B37" s="76"/>
      <c r="C37" s="91"/>
      <c r="D37" s="103"/>
      <c r="E37" s="90"/>
      <c r="F37" s="90"/>
      <c r="G37" s="102"/>
      <c r="H37" s="90"/>
      <c r="I37" s="104" t="s">
        <v>36</v>
      </c>
      <c r="J37" s="105" t="s">
        <v>37</v>
      </c>
      <c r="K37" s="105"/>
      <c r="L37" s="98"/>
    </row>
    <row r="38" spans="1:12" ht="21" customHeight="1">
      <c r="A38" s="79"/>
      <c r="B38" s="80"/>
      <c r="C38" s="85"/>
      <c r="D38" s="79"/>
      <c r="E38" s="79"/>
      <c r="F38" s="79"/>
      <c r="G38" s="79"/>
      <c r="H38" s="79"/>
      <c r="I38" s="79"/>
      <c r="J38" s="79"/>
      <c r="K38" s="85"/>
      <c r="L38" s="80"/>
    </row>
    <row r="39" spans="1:12" ht="21" customHeight="1">
      <c r="A39" s="120" t="s">
        <v>114</v>
      </c>
      <c r="B39" s="120"/>
      <c r="C39" s="120"/>
      <c r="D39" s="120"/>
      <c r="E39" s="120"/>
      <c r="F39" s="120"/>
      <c r="G39" s="120"/>
      <c r="H39" s="120"/>
      <c r="I39" s="120"/>
      <c r="J39" s="120"/>
      <c r="K39" s="120"/>
      <c r="L39" s="120"/>
    </row>
  </sheetData>
  <mergeCells count="38">
    <mergeCell ref="D29:F30"/>
    <mergeCell ref="A6:A15"/>
    <mergeCell ref="A16:A27"/>
    <mergeCell ref="A1:J1"/>
    <mergeCell ref="A2:J2"/>
    <mergeCell ref="A4:A5"/>
    <mergeCell ref="B4:B5"/>
    <mergeCell ref="D4:D5"/>
    <mergeCell ref="E4:E5"/>
    <mergeCell ref="F4:F5"/>
    <mergeCell ref="G4:G5"/>
    <mergeCell ref="H4:I5"/>
    <mergeCell ref="H7:I7"/>
    <mergeCell ref="H24:I24"/>
    <mergeCell ref="H25:I25"/>
    <mergeCell ref="H22:I22"/>
    <mergeCell ref="H6:I6"/>
    <mergeCell ref="G35:G36"/>
    <mergeCell ref="J4:L5"/>
    <mergeCell ref="G33:G34"/>
    <mergeCell ref="H8:I8"/>
    <mergeCell ref="H9:I9"/>
    <mergeCell ref="H10:I10"/>
    <mergeCell ref="H11:I11"/>
    <mergeCell ref="H12:I12"/>
    <mergeCell ref="H13:I13"/>
    <mergeCell ref="H15:I15"/>
    <mergeCell ref="H18:I18"/>
    <mergeCell ref="H26:I26"/>
    <mergeCell ref="H21:I21"/>
    <mergeCell ref="H23:I23"/>
    <mergeCell ref="H14:I14"/>
    <mergeCell ref="I35:J36"/>
    <mergeCell ref="H27:I27"/>
    <mergeCell ref="H16:I16"/>
    <mergeCell ref="H17:I17"/>
    <mergeCell ref="H19:I19"/>
    <mergeCell ref="H20:I20"/>
  </mergeCells>
  <phoneticPr fontId="6"/>
  <printOptions horizontalCentered="1" verticalCentered="1"/>
  <pageMargins left="0.78740157480314965" right="0.78740157480314965" top="0.98425196850393704" bottom="0.98425196850393704" header="0.51181102362204722" footer="0.51181102362204722"/>
  <pageSetup paperSize="9" scale="71"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78D7ED-B269-48C6-B998-E31CF3EDD304}">
          <x14:formula1>
            <xm:f>'参加登録名簿（馬場）'!$B$24:$B$33</xm:f>
          </x14:formula1>
          <xm:sqref>D6:I6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3"/>
  <sheetViews>
    <sheetView zoomScaleNormal="100" zoomScaleSheetLayoutView="100" workbookViewId="0">
      <selection activeCell="C6" sqref="C6"/>
    </sheetView>
  </sheetViews>
  <sheetFormatPr defaultColWidth="13" defaultRowHeight="13.5"/>
  <cols>
    <col min="1" max="1" width="5" style="23" customWidth="1"/>
    <col min="2" max="3" width="20.625" style="23" customWidth="1"/>
    <col min="4" max="4" width="5" style="23" customWidth="1"/>
    <col min="5" max="5" width="10.375" style="23" customWidth="1"/>
    <col min="6" max="6" width="10.25" style="23" customWidth="1"/>
    <col min="7" max="7" width="20.5" style="23" customWidth="1"/>
    <col min="8" max="8" width="20.625" style="23" customWidth="1"/>
    <col min="9" max="9" width="22.25" style="23" customWidth="1"/>
    <col min="10" max="10" width="3.625" style="23" customWidth="1"/>
    <col min="11" max="12" width="20.5" style="23" customWidth="1"/>
    <col min="13" max="16384" width="13" style="23"/>
  </cols>
  <sheetData>
    <row r="1" spans="1:12">
      <c r="A1" s="225" t="s">
        <v>193</v>
      </c>
      <c r="B1" s="225"/>
      <c r="C1" s="225"/>
      <c r="D1" s="225"/>
      <c r="E1" s="225"/>
      <c r="F1" s="225"/>
      <c r="G1" s="225"/>
      <c r="H1" s="251"/>
      <c r="I1" s="251"/>
      <c r="J1" s="251"/>
      <c r="K1" s="251"/>
      <c r="L1" s="251"/>
    </row>
    <row r="2" spans="1:12">
      <c r="A2" s="226" t="s">
        <v>18</v>
      </c>
      <c r="B2" s="226"/>
      <c r="C2" s="226"/>
      <c r="D2" s="226"/>
      <c r="E2" s="226"/>
      <c r="F2" s="226"/>
      <c r="G2" s="226"/>
      <c r="H2" s="22"/>
      <c r="I2" s="22"/>
      <c r="J2" s="22"/>
      <c r="K2" s="22"/>
      <c r="L2" s="22"/>
    </row>
    <row r="3" spans="1:12">
      <c r="H3" s="22"/>
      <c r="I3" s="22"/>
      <c r="J3" s="22"/>
      <c r="K3" s="22"/>
      <c r="L3" s="22"/>
    </row>
    <row r="4" spans="1:12">
      <c r="A4" s="24" t="s">
        <v>183</v>
      </c>
      <c r="D4" s="24" t="s">
        <v>184</v>
      </c>
    </row>
    <row r="5" spans="1:12" ht="23.1" customHeight="1">
      <c r="A5" s="25"/>
      <c r="B5" s="25" t="s">
        <v>40</v>
      </c>
      <c r="C5" s="25" t="s">
        <v>64</v>
      </c>
      <c r="D5" s="25"/>
      <c r="E5" s="227" t="s">
        <v>40</v>
      </c>
      <c r="F5" s="228"/>
      <c r="G5" s="25" t="s">
        <v>64</v>
      </c>
    </row>
    <row r="6" spans="1:12" ht="22.5" customHeight="1">
      <c r="A6" s="25">
        <v>1</v>
      </c>
      <c r="B6" s="25"/>
      <c r="C6" s="25"/>
      <c r="D6" s="25">
        <v>1</v>
      </c>
      <c r="E6" s="227"/>
      <c r="F6" s="228"/>
      <c r="G6" s="25"/>
    </row>
    <row r="7" spans="1:12" ht="22.5" customHeight="1">
      <c r="A7" s="25">
        <v>2</v>
      </c>
      <c r="B7" s="25"/>
      <c r="C7" s="25"/>
      <c r="D7" s="25">
        <v>2</v>
      </c>
      <c r="E7" s="227"/>
      <c r="F7" s="228"/>
      <c r="G7" s="25"/>
    </row>
    <row r="8" spans="1:12" ht="22.5" customHeight="1">
      <c r="A8" s="25">
        <v>3</v>
      </c>
      <c r="B8" s="25"/>
      <c r="C8" s="25"/>
      <c r="D8" s="25">
        <v>3</v>
      </c>
      <c r="E8" s="227"/>
      <c r="F8" s="228"/>
      <c r="G8" s="25"/>
    </row>
    <row r="9" spans="1:12" ht="22.5" customHeight="1">
      <c r="A9" s="25">
        <v>4</v>
      </c>
      <c r="B9" s="25"/>
      <c r="C9" s="25"/>
      <c r="D9" s="25">
        <v>4</v>
      </c>
      <c r="E9" s="227"/>
      <c r="F9" s="228"/>
      <c r="G9" s="25"/>
    </row>
    <row r="10" spans="1:12" ht="22.5" customHeight="1">
      <c r="A10" s="25">
        <v>5</v>
      </c>
      <c r="B10" s="25"/>
      <c r="C10" s="25"/>
      <c r="D10" s="25">
        <v>5</v>
      </c>
      <c r="E10" s="227"/>
      <c r="F10" s="228"/>
      <c r="G10" s="25"/>
    </row>
    <row r="11" spans="1:12" ht="22.5" customHeight="1">
      <c r="A11" s="25">
        <v>6</v>
      </c>
      <c r="B11" s="25"/>
      <c r="C11" s="25"/>
      <c r="D11" s="25">
        <v>6</v>
      </c>
      <c r="E11" s="227"/>
      <c r="F11" s="228"/>
      <c r="G11" s="25"/>
    </row>
    <row r="12" spans="1:12" ht="22.5" customHeight="1">
      <c r="A12" s="25">
        <v>7</v>
      </c>
      <c r="B12" s="25"/>
      <c r="C12" s="25"/>
      <c r="D12" s="25">
        <v>7</v>
      </c>
      <c r="E12" s="227"/>
      <c r="F12" s="228"/>
      <c r="G12" s="25"/>
    </row>
    <row r="13" spans="1:12" ht="22.5" customHeight="1">
      <c r="A13" s="25">
        <v>8</v>
      </c>
      <c r="B13" s="25"/>
      <c r="C13" s="25"/>
      <c r="D13" s="25">
        <v>8</v>
      </c>
      <c r="E13" s="227"/>
      <c r="F13" s="228"/>
      <c r="G13" s="25"/>
    </row>
    <row r="14" spans="1:12" ht="22.5" customHeight="1">
      <c r="A14" s="25">
        <v>9</v>
      </c>
      <c r="B14" s="25"/>
      <c r="C14" s="25"/>
      <c r="D14" s="25">
        <v>9</v>
      </c>
      <c r="E14" s="227"/>
      <c r="F14" s="228"/>
      <c r="G14" s="25"/>
    </row>
    <row r="15" spans="1:12" ht="22.5" customHeight="1">
      <c r="A15" s="25">
        <v>10</v>
      </c>
      <c r="B15" s="25"/>
      <c r="C15" s="25"/>
      <c r="D15" s="25">
        <v>10</v>
      </c>
      <c r="E15" s="227"/>
      <c r="F15" s="228"/>
      <c r="G15" s="25"/>
    </row>
    <row r="16" spans="1:12" ht="13.5" customHeight="1"/>
    <row r="17" spans="1:12" ht="13.5" customHeight="1">
      <c r="A17" s="24" t="s">
        <v>185</v>
      </c>
      <c r="D17" s="24" t="s">
        <v>186</v>
      </c>
    </row>
    <row r="18" spans="1:12" ht="15" customHeight="1">
      <c r="A18" s="25"/>
      <c r="B18" s="25" t="s">
        <v>40</v>
      </c>
      <c r="C18" s="162" t="s">
        <v>64</v>
      </c>
      <c r="D18" s="25"/>
      <c r="E18" s="227" t="s">
        <v>40</v>
      </c>
      <c r="F18" s="228"/>
      <c r="G18" s="25" t="s">
        <v>64</v>
      </c>
    </row>
    <row r="19" spans="1:12" s="22" customFormat="1" ht="22.5" customHeight="1">
      <c r="A19" s="25">
        <v>1</v>
      </c>
      <c r="B19" s="25"/>
      <c r="C19" s="162"/>
      <c r="D19" s="25">
        <v>1</v>
      </c>
      <c r="E19" s="227"/>
      <c r="F19" s="228"/>
      <c r="G19" s="25"/>
    </row>
    <row r="20" spans="1:12" s="22" customFormat="1" ht="22.5" customHeight="1">
      <c r="A20" s="25">
        <v>2</v>
      </c>
      <c r="B20" s="25"/>
      <c r="C20" s="162"/>
      <c r="D20" s="25">
        <v>2</v>
      </c>
      <c r="E20" s="227"/>
      <c r="F20" s="228"/>
      <c r="G20" s="25"/>
    </row>
    <row r="21" spans="1:12" s="22" customFormat="1" ht="22.5" customHeight="1">
      <c r="A21" s="25">
        <v>3</v>
      </c>
      <c r="B21" s="25"/>
      <c r="C21" s="162"/>
      <c r="D21" s="25">
        <v>3</v>
      </c>
      <c r="E21" s="227"/>
      <c r="F21" s="228"/>
      <c r="G21" s="25"/>
    </row>
    <row r="22" spans="1:12" s="22" customFormat="1" ht="22.5" customHeight="1">
      <c r="A22" s="25">
        <v>4</v>
      </c>
      <c r="B22" s="25"/>
      <c r="C22" s="162"/>
      <c r="D22" s="25">
        <v>4</v>
      </c>
      <c r="E22" s="227"/>
      <c r="F22" s="228"/>
      <c r="G22" s="25"/>
    </row>
    <row r="23" spans="1:12" s="22" customFormat="1" ht="22.5" customHeight="1">
      <c r="A23" s="25">
        <v>5</v>
      </c>
      <c r="B23" s="25"/>
      <c r="C23" s="162"/>
      <c r="D23" s="25">
        <v>5</v>
      </c>
      <c r="E23" s="227"/>
      <c r="F23" s="228"/>
      <c r="G23" s="25"/>
    </row>
    <row r="24" spans="1:12" s="22" customFormat="1" ht="22.5" customHeight="1">
      <c r="A24" s="25">
        <v>6</v>
      </c>
      <c r="B24" s="25"/>
      <c r="C24" s="162"/>
      <c r="D24" s="25">
        <v>6</v>
      </c>
      <c r="E24" s="227"/>
      <c r="F24" s="228"/>
      <c r="G24" s="25"/>
    </row>
    <row r="25" spans="1:12" s="22" customFormat="1" ht="22.5" customHeight="1">
      <c r="A25" s="25">
        <v>7</v>
      </c>
      <c r="B25" s="25"/>
      <c r="C25" s="162"/>
      <c r="D25" s="25">
        <v>7</v>
      </c>
      <c r="E25" s="227"/>
      <c r="F25" s="228"/>
      <c r="G25" s="25"/>
    </row>
    <row r="26" spans="1:12" s="22" customFormat="1" ht="22.5" customHeight="1">
      <c r="A26" s="25">
        <v>8</v>
      </c>
      <c r="B26" s="25"/>
      <c r="C26" s="162"/>
      <c r="D26" s="25">
        <v>8</v>
      </c>
      <c r="E26" s="227"/>
      <c r="F26" s="228"/>
      <c r="G26" s="25"/>
    </row>
    <row r="27" spans="1:12" s="22" customFormat="1" ht="22.5" customHeight="1">
      <c r="A27" s="25">
        <v>9</v>
      </c>
      <c r="B27" s="25"/>
      <c r="C27" s="162"/>
      <c r="D27" s="25">
        <v>9</v>
      </c>
      <c r="E27" s="227"/>
      <c r="F27" s="228"/>
      <c r="G27" s="25"/>
      <c r="H27" s="252"/>
      <c r="I27" s="252"/>
      <c r="J27" s="252"/>
      <c r="K27" s="252"/>
      <c r="L27" s="252"/>
    </row>
    <row r="28" spans="1:12" s="22" customFormat="1" ht="22.5" customHeight="1">
      <c r="A28" s="25">
        <v>10</v>
      </c>
      <c r="B28" s="25"/>
      <c r="C28" s="162"/>
      <c r="D28" s="25">
        <v>10</v>
      </c>
      <c r="E28" s="227"/>
      <c r="F28" s="228"/>
      <c r="G28" s="25"/>
    </row>
    <row r="29" spans="1:12" s="22" customFormat="1">
      <c r="A29" s="23"/>
      <c r="B29" s="23"/>
      <c r="C29" s="23"/>
      <c r="D29" s="23"/>
      <c r="E29" s="23"/>
      <c r="F29" s="23"/>
      <c r="G29" s="23"/>
    </row>
    <row r="30" spans="1:12" ht="13.5" customHeight="1">
      <c r="A30" s="144" t="s">
        <v>65</v>
      </c>
      <c r="B30" s="145"/>
      <c r="C30" s="54">
        <f>[1]入厩届!$C$4</f>
        <v>0</v>
      </c>
      <c r="D30" s="253" t="s">
        <v>8</v>
      </c>
      <c r="E30" s="254"/>
      <c r="F30" s="30"/>
      <c r="G30" s="255"/>
    </row>
    <row r="31" spans="1:12" ht="13.5" customHeight="1">
      <c r="A31" s="26" t="s">
        <v>187</v>
      </c>
      <c r="B31" s="31"/>
      <c r="C31" s="31"/>
      <c r="D31" s="256" t="s">
        <v>188</v>
      </c>
      <c r="E31" s="257"/>
      <c r="F31" s="257"/>
      <c r="G31" s="258">
        <f>COUNTA(B6:B15)+COUNTA(E6:E15)+COUNTA(B19:B28)+COUNTA(E19:E28)</f>
        <v>0</v>
      </c>
    </row>
    <row r="32" spans="1:12" ht="13.5" customHeight="1">
      <c r="A32" s="27"/>
      <c r="B32" s="226">
        <f>入厩届!$I$3</f>
        <v>0</v>
      </c>
      <c r="C32" s="258"/>
      <c r="D32" s="259"/>
      <c r="E32" s="260"/>
      <c r="F32" s="260"/>
      <c r="G32" s="261"/>
    </row>
    <row r="33" spans="1:7" ht="24.75" thickBot="1">
      <c r="A33" s="262"/>
      <c r="B33" s="263"/>
      <c r="C33" s="264"/>
      <c r="D33" s="265" t="s">
        <v>32</v>
      </c>
      <c r="E33" s="266"/>
      <c r="F33" s="29"/>
      <c r="G33" s="32"/>
    </row>
    <row r="34" spans="1:7" ht="13.5" customHeight="1">
      <c r="A34" s="27" t="s">
        <v>189</v>
      </c>
      <c r="B34" s="22"/>
      <c r="C34" s="32"/>
      <c r="D34" s="267"/>
      <c r="E34" s="268"/>
      <c r="F34" s="269">
        <f>G31*3000</f>
        <v>0</v>
      </c>
      <c r="G34" s="270"/>
    </row>
    <row r="35" spans="1:7" ht="24.75" thickBot="1">
      <c r="A35" s="27"/>
      <c r="B35" s="271"/>
      <c r="C35" s="272"/>
      <c r="D35" s="273"/>
      <c r="E35" s="274"/>
      <c r="F35" s="269"/>
      <c r="G35" s="270"/>
    </row>
    <row r="36" spans="1:7" ht="21">
      <c r="A36" s="27" t="s">
        <v>190</v>
      </c>
      <c r="B36" s="22"/>
      <c r="C36" s="32"/>
      <c r="D36" s="275"/>
      <c r="E36" s="276"/>
      <c r="F36" s="269"/>
      <c r="G36" s="270"/>
    </row>
    <row r="37" spans="1:7" ht="13.5" customHeight="1" thickBot="1">
      <c r="A37" s="28"/>
      <c r="B37" s="271"/>
      <c r="C37" s="272"/>
      <c r="D37" s="277"/>
      <c r="E37" s="278"/>
      <c r="F37" s="279"/>
      <c r="G37" s="280"/>
    </row>
    <row r="38" spans="1:7">
      <c r="A38" s="22"/>
      <c r="C38" s="24"/>
      <c r="D38" s="22"/>
      <c r="G38" s="24"/>
    </row>
    <row r="39" spans="1:7" ht="13.5" customHeight="1">
      <c r="A39" s="281" t="s">
        <v>191</v>
      </c>
      <c r="B39" s="281"/>
      <c r="C39" s="281"/>
      <c r="D39" s="281"/>
      <c r="E39" s="281"/>
      <c r="F39" s="281"/>
      <c r="G39" s="281"/>
    </row>
    <row r="40" spans="1:7">
      <c r="A40" s="281"/>
      <c r="B40" s="281"/>
      <c r="C40" s="281"/>
      <c r="D40" s="281"/>
      <c r="E40" s="281"/>
      <c r="F40" s="281"/>
      <c r="G40" s="281"/>
    </row>
    <row r="41" spans="1:7">
      <c r="A41" s="22"/>
      <c r="C41" s="24"/>
      <c r="D41" s="22"/>
      <c r="G41" s="24"/>
    </row>
    <row r="42" spans="1:7">
      <c r="A42" s="281" t="s">
        <v>191</v>
      </c>
      <c r="B42" s="281"/>
      <c r="C42" s="281"/>
      <c r="D42" s="281"/>
      <c r="E42" s="281"/>
      <c r="F42" s="281"/>
      <c r="G42" s="281"/>
    </row>
    <row r="43" spans="1:7">
      <c r="A43" s="281"/>
      <c r="B43" s="281"/>
      <c r="C43" s="281"/>
      <c r="D43" s="281"/>
      <c r="E43" s="281"/>
      <c r="F43" s="281"/>
      <c r="G43" s="281"/>
    </row>
  </sheetData>
  <mergeCells count="32">
    <mergeCell ref="A42:G43"/>
    <mergeCell ref="G31:G32"/>
    <mergeCell ref="B32:C33"/>
    <mergeCell ref="D33:E34"/>
    <mergeCell ref="F34:G37"/>
    <mergeCell ref="A39:G40"/>
    <mergeCell ref="E26:F26"/>
    <mergeCell ref="E27:F27"/>
    <mergeCell ref="E28:F28"/>
    <mergeCell ref="D30:E30"/>
    <mergeCell ref="D31:F32"/>
    <mergeCell ref="E21:F21"/>
    <mergeCell ref="E22:F22"/>
    <mergeCell ref="E23:F23"/>
    <mergeCell ref="E24:F24"/>
    <mergeCell ref="E25:F25"/>
    <mergeCell ref="E14:F14"/>
    <mergeCell ref="E15:F15"/>
    <mergeCell ref="E18:F18"/>
    <mergeCell ref="E19:F19"/>
    <mergeCell ref="E20:F20"/>
    <mergeCell ref="E9:F9"/>
    <mergeCell ref="E10:F10"/>
    <mergeCell ref="E11:F11"/>
    <mergeCell ref="E12:F12"/>
    <mergeCell ref="E13:F13"/>
    <mergeCell ref="A2:G2"/>
    <mergeCell ref="E5:F5"/>
    <mergeCell ref="E6:F6"/>
    <mergeCell ref="E7:F7"/>
    <mergeCell ref="E8:F8"/>
    <mergeCell ref="A1:G1"/>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topLeftCell="A4" zoomScaleNormal="100" zoomScaleSheetLayoutView="100" workbookViewId="0">
      <selection activeCell="C12" sqref="C12"/>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230" t="str">
        <f>入厩届!$A$1</f>
        <v>第３９回北海道秋季馬術大会</v>
      </c>
      <c r="B1" s="230"/>
      <c r="C1" s="230"/>
      <c r="D1" s="230"/>
    </row>
    <row r="2" spans="1:4" s="8" customFormat="1" ht="17.25">
      <c r="A2" s="231" t="s">
        <v>0</v>
      </c>
      <c r="B2" s="231"/>
      <c r="C2" s="231"/>
      <c r="D2" s="231"/>
    </row>
    <row r="3" spans="1:4" ht="26.25" customHeight="1" thickBot="1">
      <c r="B3" s="1" t="s">
        <v>1</v>
      </c>
      <c r="C3" s="243">
        <f>入厩届!$I$3</f>
        <v>0</v>
      </c>
      <c r="D3" s="243"/>
    </row>
    <row r="4" spans="1:4" ht="14.25" customHeight="1">
      <c r="D4" s="127"/>
    </row>
    <row r="5" spans="1:4">
      <c r="A5" t="s">
        <v>2</v>
      </c>
    </row>
    <row r="6" spans="1:4" s="12" customFormat="1">
      <c r="A6" s="11" t="s">
        <v>3</v>
      </c>
      <c r="B6" s="11" t="s">
        <v>4</v>
      </c>
      <c r="C6" s="11" t="s">
        <v>5</v>
      </c>
      <c r="D6" s="11" t="s">
        <v>6</v>
      </c>
    </row>
    <row r="7" spans="1:4" s="12" customFormat="1" ht="27" customHeight="1">
      <c r="A7" s="11" t="s">
        <v>7</v>
      </c>
      <c r="B7" s="11" t="s">
        <v>127</v>
      </c>
      <c r="C7" s="11">
        <f>'参加申込書（障害）'!H31+'参加申込書（馬場）'!H30</f>
        <v>0</v>
      </c>
      <c r="D7" s="141">
        <f>C7*6000</f>
        <v>0</v>
      </c>
    </row>
    <row r="8" spans="1:4" s="12" customFormat="1" ht="27" customHeight="1">
      <c r="A8" s="11" t="s">
        <v>9</v>
      </c>
      <c r="B8" s="11" t="s">
        <v>10</v>
      </c>
      <c r="C8" s="11">
        <f>'参加申込書（障害）'!H32+'参加申込書（馬場）'!H31</f>
        <v>0</v>
      </c>
      <c r="D8" s="141">
        <f>C8*4500</f>
        <v>0</v>
      </c>
    </row>
    <row r="9" spans="1:4" s="12" customFormat="1" ht="27" customHeight="1">
      <c r="A9" s="11" t="s">
        <v>126</v>
      </c>
      <c r="B9" s="11" t="s">
        <v>124</v>
      </c>
      <c r="C9" s="11">
        <f>'参加申込書（障害）'!H33+'参加申込書（馬場）'!H32</f>
        <v>0</v>
      </c>
      <c r="D9" s="141">
        <f>C9*4000</f>
        <v>0</v>
      </c>
    </row>
    <row r="10" spans="1:4" s="12" customFormat="1" ht="32.25" customHeight="1">
      <c r="A10" s="128" t="s">
        <v>125</v>
      </c>
      <c r="B10" s="11" t="s">
        <v>11</v>
      </c>
      <c r="C10" s="11">
        <f>'参加申込書（障害）'!H34+'参加申込書（馬場）'!H33</f>
        <v>0</v>
      </c>
      <c r="D10" s="141">
        <f>C10*3000</f>
        <v>0</v>
      </c>
    </row>
    <row r="11" spans="1:4" s="12" customFormat="1" ht="27" customHeight="1">
      <c r="A11" s="11" t="s">
        <v>12</v>
      </c>
      <c r="B11" s="11" t="s">
        <v>13</v>
      </c>
      <c r="C11" s="11">
        <f>COUNTA(入厩届!B9:B48)</f>
        <v>0</v>
      </c>
      <c r="D11" s="141">
        <f>C11*5000</f>
        <v>0</v>
      </c>
    </row>
    <row r="12" spans="1:4" s="12" customFormat="1" ht="27" customHeight="1">
      <c r="A12" s="11" t="s">
        <v>14</v>
      </c>
      <c r="B12" s="11" t="s">
        <v>192</v>
      </c>
      <c r="C12" s="11">
        <f>C11</f>
        <v>0</v>
      </c>
      <c r="D12" s="141">
        <f>C12*7500</f>
        <v>0</v>
      </c>
    </row>
    <row r="13" spans="1:4" s="10" customFormat="1" ht="27.75" customHeight="1">
      <c r="A13" s="11" t="s">
        <v>15</v>
      </c>
      <c r="B13" s="11"/>
      <c r="C13" s="11">
        <f>SUM(C7:C12)</f>
        <v>0</v>
      </c>
      <c r="D13" s="141">
        <f>SUM(D7:D12)</f>
        <v>0</v>
      </c>
    </row>
    <row r="14" spans="1:4" ht="13.5" customHeight="1">
      <c r="A14" s="13" t="s">
        <v>66</v>
      </c>
      <c r="B14" s="12"/>
      <c r="C14" s="12"/>
      <c r="D14" s="12"/>
    </row>
    <row r="15" spans="1:4" ht="27" customHeight="1">
      <c r="A15" s="20"/>
      <c r="B15" s="20" t="s">
        <v>4</v>
      </c>
      <c r="C15" s="11" t="s">
        <v>5</v>
      </c>
      <c r="D15" s="20" t="s">
        <v>6</v>
      </c>
    </row>
    <row r="16" spans="1:4" ht="27" customHeight="1">
      <c r="A16" s="20" t="s">
        <v>67</v>
      </c>
      <c r="B16" s="11" t="s">
        <v>11</v>
      </c>
      <c r="C16" s="11">
        <f>COUNTA(フレンドリー!E6:E15)</f>
        <v>0</v>
      </c>
      <c r="D16" s="141">
        <f>C16*3000</f>
        <v>0</v>
      </c>
    </row>
    <row r="17" spans="1:4" ht="27" customHeight="1">
      <c r="A17" s="20" t="s">
        <v>68</v>
      </c>
      <c r="B17" s="11" t="s">
        <v>11</v>
      </c>
      <c r="C17" s="11">
        <f>COUNTA(フレンドリー!I6:I15)</f>
        <v>0</v>
      </c>
      <c r="D17" s="141">
        <f>C17*3000</f>
        <v>0</v>
      </c>
    </row>
    <row r="18" spans="1:4" ht="27" customHeight="1">
      <c r="A18" s="20" t="s">
        <v>69</v>
      </c>
      <c r="B18" s="11" t="s">
        <v>11</v>
      </c>
      <c r="C18" s="11">
        <f>COUNTA(フレンドリー!N6:N15)</f>
        <v>0</v>
      </c>
      <c r="D18" s="141">
        <f>C18*3000</f>
        <v>0</v>
      </c>
    </row>
    <row r="19" spans="1:4" ht="27.75" customHeight="1">
      <c r="A19" s="20" t="s">
        <v>16</v>
      </c>
      <c r="B19" s="20"/>
      <c r="C19" s="11">
        <f>SUM(C16:C18)</f>
        <v>0</v>
      </c>
      <c r="D19" s="141">
        <f>SUM(D16:D18)</f>
        <v>0</v>
      </c>
    </row>
    <row r="20" spans="1:4">
      <c r="A20" t="s">
        <v>17</v>
      </c>
      <c r="B20" s="41"/>
      <c r="C20" s="232">
        <f>D13+D19</f>
        <v>0</v>
      </c>
      <c r="D20" s="232"/>
    </row>
    <row r="21" spans="1:4" ht="14.25" thickBot="1">
      <c r="B21" s="1"/>
      <c r="C21" s="233"/>
      <c r="D21" s="233"/>
    </row>
    <row r="23" spans="1:4">
      <c r="A23" t="s">
        <v>136</v>
      </c>
    </row>
    <row r="24" spans="1:4">
      <c r="A24" s="229" t="s">
        <v>141</v>
      </c>
      <c r="B24" s="229"/>
      <c r="C24" s="229"/>
      <c r="D24" s="229"/>
    </row>
    <row r="25" spans="1:4">
      <c r="A25" s="20" t="s">
        <v>117</v>
      </c>
      <c r="B25" s="52"/>
      <c r="C25" s="54"/>
      <c r="D25" s="53"/>
    </row>
    <row r="26" spans="1:4">
      <c r="A26" s="20" t="s">
        <v>118</v>
      </c>
      <c r="B26" s="52"/>
      <c r="C26" s="54"/>
      <c r="D26" s="53"/>
    </row>
    <row r="27" spans="1:4">
      <c r="A27" s="20" t="s">
        <v>119</v>
      </c>
      <c r="B27" s="52" t="s">
        <v>123</v>
      </c>
      <c r="C27" s="54"/>
      <c r="D27" s="53"/>
    </row>
    <row r="28" spans="1:4" ht="27" customHeight="1">
      <c r="A28" s="20" t="s">
        <v>120</v>
      </c>
      <c r="B28" s="52"/>
      <c r="C28" s="54"/>
      <c r="D28" s="53"/>
    </row>
    <row r="29" spans="1:4">
      <c r="A29" s="55" t="s">
        <v>121</v>
      </c>
      <c r="B29" s="56"/>
      <c r="C29" s="57"/>
      <c r="D29" s="58"/>
    </row>
    <row r="30" spans="1:4" ht="14.25">
      <c r="A30" s="59" t="s">
        <v>122</v>
      </c>
      <c r="B30" s="50"/>
      <c r="C30" s="39"/>
      <c r="D30" s="51"/>
    </row>
  </sheetData>
  <mergeCells count="5">
    <mergeCell ref="A24:D24"/>
    <mergeCell ref="A1:D1"/>
    <mergeCell ref="A2:D2"/>
    <mergeCell ref="C20:D21"/>
    <mergeCell ref="C3:D3"/>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topLeftCell="A16" zoomScaleNormal="100" zoomScaleSheetLayoutView="100" workbookViewId="0">
      <selection activeCell="A5" sqref="A5"/>
    </sheetView>
  </sheetViews>
  <sheetFormatPr defaultRowHeight="13.5"/>
  <cols>
    <col min="9" max="9" width="6.875" customWidth="1"/>
    <col min="10" max="10" width="9.625" customWidth="1"/>
  </cols>
  <sheetData>
    <row r="1" spans="1:14" ht="17.25">
      <c r="A1" s="237" t="s">
        <v>89</v>
      </c>
      <c r="B1" s="237"/>
      <c r="C1" s="237"/>
      <c r="D1" s="237"/>
      <c r="E1" s="237"/>
      <c r="F1" s="237"/>
      <c r="G1" s="237"/>
      <c r="H1" s="237"/>
      <c r="I1" s="237"/>
      <c r="J1" s="237"/>
    </row>
    <row r="2" spans="1:14">
      <c r="A2" s="36"/>
      <c r="B2" s="36"/>
      <c r="C2" s="36"/>
      <c r="D2" s="36"/>
      <c r="E2" s="36"/>
      <c r="F2" s="36"/>
      <c r="G2" s="234" t="s">
        <v>170</v>
      </c>
      <c r="H2" s="234"/>
      <c r="I2" s="234"/>
      <c r="J2" s="234"/>
    </row>
    <row r="3" spans="1:14">
      <c r="A3" s="36"/>
      <c r="B3" s="36"/>
      <c r="C3" s="36"/>
      <c r="D3" s="36"/>
      <c r="E3" s="36"/>
      <c r="F3" s="36"/>
      <c r="G3" s="36"/>
      <c r="H3" s="36"/>
      <c r="I3" s="36"/>
    </row>
    <row r="4" spans="1:14">
      <c r="A4" s="234" t="s">
        <v>171</v>
      </c>
      <c r="B4" s="234"/>
      <c r="C4" s="234"/>
      <c r="D4" s="234"/>
      <c r="E4" s="234"/>
      <c r="F4" s="234"/>
      <c r="G4" s="234"/>
      <c r="H4" s="234"/>
      <c r="I4" s="234"/>
    </row>
    <row r="5" spans="1:14">
      <c r="A5" s="38"/>
      <c r="B5" s="38"/>
      <c r="C5" s="38"/>
      <c r="D5" s="38"/>
      <c r="E5" s="38"/>
      <c r="F5" s="38"/>
      <c r="G5" s="38"/>
      <c r="H5" s="38"/>
      <c r="I5" s="38"/>
    </row>
    <row r="6" spans="1:14">
      <c r="A6" s="36"/>
      <c r="B6" s="36"/>
      <c r="C6" s="36"/>
      <c r="D6" s="36"/>
      <c r="E6" s="34" t="s">
        <v>90</v>
      </c>
      <c r="F6" s="34"/>
      <c r="G6" s="34"/>
      <c r="H6" s="34"/>
      <c r="I6" s="34"/>
      <c r="J6" s="39"/>
    </row>
    <row r="7" spans="1:14">
      <c r="A7" s="36"/>
      <c r="B7" s="36"/>
      <c r="C7" s="36"/>
      <c r="D7" s="36"/>
      <c r="E7" s="238" t="s">
        <v>111</v>
      </c>
      <c r="F7" s="238"/>
      <c r="G7" s="238"/>
      <c r="H7" s="238"/>
      <c r="I7" s="238"/>
      <c r="J7" s="238"/>
    </row>
    <row r="8" spans="1:14">
      <c r="A8" s="36"/>
      <c r="B8" s="36"/>
      <c r="C8" s="36"/>
      <c r="D8" s="36"/>
      <c r="E8" s="238" t="s">
        <v>112</v>
      </c>
      <c r="F8" s="238"/>
      <c r="G8" s="238"/>
      <c r="H8" s="238"/>
      <c r="I8" s="238"/>
      <c r="J8" s="238"/>
    </row>
    <row r="9" spans="1:14">
      <c r="A9" s="36"/>
      <c r="B9" s="36"/>
      <c r="C9" s="36"/>
      <c r="D9" s="36"/>
      <c r="E9" s="238" t="s">
        <v>91</v>
      </c>
      <c r="F9" s="238"/>
      <c r="G9" s="238"/>
      <c r="H9" s="238"/>
      <c r="I9" s="238"/>
      <c r="J9" s="238"/>
    </row>
    <row r="10" spans="1:14">
      <c r="A10" s="36"/>
      <c r="B10" s="36"/>
      <c r="C10" s="36"/>
      <c r="D10" s="36"/>
      <c r="E10" s="239" t="s">
        <v>92</v>
      </c>
      <c r="F10" s="239"/>
      <c r="G10" s="239"/>
      <c r="H10" s="239"/>
      <c r="I10" s="239"/>
      <c r="J10" s="239"/>
    </row>
    <row r="11" spans="1:14">
      <c r="A11" s="36"/>
      <c r="B11" s="36"/>
      <c r="C11" s="36"/>
      <c r="D11" s="36"/>
      <c r="E11" s="240" t="s">
        <v>93</v>
      </c>
      <c r="F11" s="240"/>
      <c r="G11" s="240"/>
      <c r="H11" s="240"/>
      <c r="I11" s="240"/>
      <c r="J11" s="240"/>
    </row>
    <row r="12" spans="1:14">
      <c r="A12" s="36"/>
      <c r="B12" s="36"/>
      <c r="C12" s="36"/>
      <c r="D12" s="36"/>
      <c r="E12" s="240" t="s">
        <v>113</v>
      </c>
      <c r="F12" s="240"/>
      <c r="G12" s="240"/>
      <c r="H12" s="240"/>
      <c r="I12" s="240"/>
      <c r="J12" s="240"/>
    </row>
    <row r="13" spans="1:14">
      <c r="A13" s="36"/>
      <c r="B13" s="36"/>
      <c r="C13" s="36"/>
      <c r="D13" s="36"/>
      <c r="E13" s="36"/>
      <c r="F13" s="36"/>
      <c r="G13" s="36"/>
      <c r="H13" s="36"/>
      <c r="I13" s="36"/>
      <c r="J13" s="36"/>
      <c r="K13" s="36"/>
      <c r="L13" s="36"/>
      <c r="M13" s="36"/>
      <c r="N13" s="36"/>
    </row>
    <row r="14" spans="1:14">
      <c r="A14" s="37"/>
      <c r="B14" s="37"/>
      <c r="C14" s="37"/>
      <c r="D14" s="37"/>
      <c r="E14" s="37"/>
      <c r="F14" s="37"/>
      <c r="G14" s="37"/>
      <c r="H14" s="37"/>
      <c r="I14" s="37"/>
    </row>
    <row r="15" spans="1:14">
      <c r="A15" s="37"/>
      <c r="B15" s="37"/>
      <c r="C15" s="37"/>
      <c r="D15" s="37"/>
      <c r="E15" s="37"/>
      <c r="F15" s="37"/>
      <c r="G15" s="37"/>
      <c r="H15" s="37"/>
      <c r="I15" s="37"/>
    </row>
    <row r="16" spans="1:14" ht="13.5" customHeight="1">
      <c r="A16" s="236" t="s">
        <v>110</v>
      </c>
      <c r="B16" s="236"/>
      <c r="C16" s="236"/>
      <c r="D16" s="236"/>
      <c r="E16" s="236"/>
      <c r="F16" s="236"/>
      <c r="G16" s="236"/>
      <c r="H16" s="236"/>
      <c r="I16" s="236"/>
      <c r="J16" s="236"/>
    </row>
    <row r="17" spans="1:10">
      <c r="A17" s="236"/>
      <c r="B17" s="236"/>
      <c r="C17" s="236"/>
      <c r="D17" s="236"/>
      <c r="E17" s="236"/>
      <c r="F17" s="236"/>
      <c r="G17" s="236"/>
      <c r="H17" s="236"/>
      <c r="I17" s="236"/>
      <c r="J17" s="236"/>
    </row>
    <row r="18" spans="1:10">
      <c r="A18" s="236"/>
      <c r="B18" s="236"/>
      <c r="C18" s="236"/>
      <c r="D18" s="236"/>
      <c r="E18" s="236"/>
      <c r="F18" s="236"/>
      <c r="G18" s="236"/>
      <c r="H18" s="236"/>
      <c r="I18" s="236"/>
      <c r="J18" s="236"/>
    </row>
    <row r="19" spans="1:10">
      <c r="A19" s="36" t="s">
        <v>94</v>
      </c>
      <c r="B19" s="36"/>
      <c r="C19" s="36"/>
      <c r="D19" s="36"/>
      <c r="E19" s="36"/>
      <c r="F19" s="36"/>
      <c r="G19" s="36"/>
      <c r="H19" s="36"/>
      <c r="I19" s="36"/>
    </row>
    <row r="20" spans="1:10">
      <c r="A20" s="36"/>
      <c r="B20" s="36"/>
      <c r="C20" s="36"/>
      <c r="D20" s="36"/>
      <c r="E20" s="36"/>
      <c r="F20" s="36"/>
      <c r="G20" s="36"/>
      <c r="H20" s="36"/>
      <c r="I20" s="36"/>
    </row>
    <row r="21" spans="1:10">
      <c r="A21" s="36"/>
      <c r="B21" s="36"/>
      <c r="C21" s="36"/>
      <c r="D21" s="36"/>
      <c r="E21" s="36"/>
      <c r="F21" s="36"/>
      <c r="G21" s="36"/>
      <c r="H21" s="36"/>
      <c r="I21" s="36"/>
    </row>
    <row r="22" spans="1:10">
      <c r="A22" s="36"/>
      <c r="B22" s="36"/>
      <c r="C22" s="36"/>
      <c r="D22" s="36"/>
      <c r="E22" s="36"/>
      <c r="F22" s="36"/>
      <c r="G22" s="36"/>
      <c r="H22" s="36"/>
      <c r="I22" s="36"/>
    </row>
    <row r="23" spans="1:10">
      <c r="A23" s="36"/>
      <c r="B23" s="36"/>
      <c r="C23" s="36"/>
      <c r="D23" s="36"/>
      <c r="E23" s="36"/>
      <c r="F23" s="36"/>
      <c r="G23" s="36"/>
      <c r="H23" s="36"/>
      <c r="I23" s="36"/>
    </row>
    <row r="24" spans="1:10">
      <c r="A24" s="235" t="s">
        <v>95</v>
      </c>
      <c r="B24" s="235"/>
      <c r="C24" s="36"/>
      <c r="D24" s="36"/>
      <c r="E24" s="36"/>
      <c r="F24" s="36"/>
      <c r="G24" s="36"/>
      <c r="H24" s="36"/>
      <c r="I24" s="36"/>
    </row>
    <row r="25" spans="1:10">
      <c r="A25" s="36" t="s">
        <v>96</v>
      </c>
      <c r="B25" s="36"/>
      <c r="C25" s="36"/>
      <c r="D25" s="36"/>
      <c r="E25" s="36"/>
      <c r="F25" s="36"/>
      <c r="G25" s="36"/>
      <c r="H25" s="36"/>
      <c r="I25" s="36"/>
    </row>
    <row r="26" spans="1:10">
      <c r="A26" s="34" t="s">
        <v>97</v>
      </c>
      <c r="B26" s="34"/>
      <c r="C26" s="34"/>
      <c r="D26" s="34"/>
      <c r="E26" s="34"/>
      <c r="F26" s="34"/>
      <c r="G26" s="34"/>
      <c r="H26" s="34"/>
      <c r="I26" s="34"/>
      <c r="J26" s="39"/>
    </row>
    <row r="27" spans="1:10">
      <c r="A27" s="36" t="s">
        <v>98</v>
      </c>
      <c r="B27" s="36"/>
      <c r="C27" s="36"/>
      <c r="D27" s="36"/>
      <c r="E27" s="36"/>
      <c r="F27" s="36"/>
      <c r="G27" s="36"/>
      <c r="H27" s="36"/>
      <c r="I27" s="36"/>
    </row>
    <row r="28" spans="1:10">
      <c r="A28" s="34" t="s">
        <v>97</v>
      </c>
      <c r="B28" s="34"/>
      <c r="C28" s="34"/>
      <c r="D28" s="34"/>
      <c r="E28" s="34"/>
      <c r="F28" s="34"/>
      <c r="G28" s="34"/>
      <c r="H28" s="34"/>
      <c r="I28" s="34"/>
      <c r="J28" s="39"/>
    </row>
    <row r="29" spans="1:10">
      <c r="A29" s="36" t="s">
        <v>99</v>
      </c>
      <c r="B29" s="36"/>
      <c r="C29" s="36"/>
      <c r="D29" s="36"/>
      <c r="E29" s="36"/>
      <c r="F29" s="36"/>
      <c r="G29" s="36"/>
      <c r="H29" s="36"/>
      <c r="I29" s="36"/>
    </row>
    <row r="30" spans="1:10">
      <c r="A30" s="34" t="s">
        <v>97</v>
      </c>
      <c r="B30" s="34"/>
      <c r="C30" s="34"/>
      <c r="D30" s="34"/>
      <c r="E30" s="34"/>
      <c r="F30" s="34"/>
      <c r="G30" s="34"/>
      <c r="H30" s="34"/>
      <c r="I30" s="34"/>
      <c r="J30" s="39"/>
    </row>
    <row r="31" spans="1:10">
      <c r="A31" s="36" t="s">
        <v>100</v>
      </c>
      <c r="B31" s="36"/>
      <c r="C31" s="36"/>
      <c r="D31" s="36"/>
      <c r="E31" s="36"/>
      <c r="F31" s="36"/>
      <c r="G31" s="36"/>
      <c r="H31" s="36"/>
      <c r="I31" s="36"/>
    </row>
    <row r="32" spans="1:10">
      <c r="A32" s="34" t="s">
        <v>97</v>
      </c>
      <c r="B32" s="34"/>
      <c r="C32" s="34"/>
      <c r="D32" s="34"/>
      <c r="E32" s="34"/>
      <c r="F32" s="34"/>
      <c r="G32" s="34"/>
      <c r="H32" s="34"/>
      <c r="I32" s="34"/>
      <c r="J32" s="39"/>
    </row>
    <row r="33" spans="1:10">
      <c r="A33" s="40"/>
      <c r="B33" s="40"/>
      <c r="C33" s="40"/>
      <c r="D33" s="40"/>
      <c r="E33" s="40"/>
      <c r="F33" s="40"/>
      <c r="G33" s="40"/>
      <c r="H33" s="40"/>
      <c r="I33" s="40"/>
      <c r="J33" s="41"/>
    </row>
    <row r="34" spans="1:10">
      <c r="A34" s="34" t="s">
        <v>101</v>
      </c>
      <c r="B34" s="34"/>
      <c r="C34" s="34"/>
      <c r="D34" s="34"/>
      <c r="E34" s="34"/>
      <c r="F34" s="34" t="s">
        <v>109</v>
      </c>
      <c r="G34" s="34"/>
      <c r="H34" s="34"/>
      <c r="I34" s="34"/>
      <c r="J34" s="39"/>
    </row>
    <row r="35" spans="1:10">
      <c r="A35" s="36"/>
      <c r="B35" s="36"/>
      <c r="C35" s="36"/>
      <c r="D35" s="36"/>
      <c r="E35" s="36"/>
      <c r="F35" s="36"/>
      <c r="G35" s="36"/>
      <c r="H35" s="36"/>
      <c r="I35" s="36"/>
    </row>
    <row r="36" spans="1:10">
      <c r="A36" s="34" t="s">
        <v>102</v>
      </c>
      <c r="B36" s="34"/>
      <c r="C36" s="34"/>
      <c r="D36" s="34"/>
      <c r="E36" s="34"/>
      <c r="F36" s="34"/>
      <c r="G36" s="36"/>
      <c r="H36" s="36"/>
      <c r="I36" s="36"/>
    </row>
    <row r="37" spans="1:10">
      <c r="A37" s="36"/>
      <c r="B37" s="36"/>
      <c r="C37" s="36"/>
      <c r="D37" s="36"/>
      <c r="E37" s="36"/>
      <c r="F37" s="36"/>
      <c r="G37" s="36"/>
      <c r="H37" s="36"/>
      <c r="I37" s="36"/>
    </row>
    <row r="38" spans="1:10">
      <c r="A38" s="36"/>
      <c r="B38" s="36"/>
      <c r="C38" s="36"/>
      <c r="D38" s="36"/>
      <c r="E38" s="36"/>
      <c r="F38" s="36"/>
      <c r="G38" s="36"/>
      <c r="H38" s="36"/>
      <c r="I38" s="36"/>
    </row>
    <row r="39" spans="1:10" ht="14.25" thickBot="1">
      <c r="A39" s="36"/>
      <c r="B39" s="36"/>
      <c r="C39" s="36"/>
      <c r="D39" s="36"/>
      <c r="E39" s="36"/>
      <c r="F39" s="36"/>
      <c r="G39" s="36"/>
      <c r="H39" s="36"/>
      <c r="I39" s="36"/>
    </row>
    <row r="40" spans="1:10">
      <c r="A40" s="42" t="s">
        <v>103</v>
      </c>
      <c r="B40" s="43"/>
      <c r="C40" s="43"/>
      <c r="D40" s="43"/>
      <c r="E40" s="43"/>
      <c r="F40" s="43"/>
      <c r="G40" s="43"/>
      <c r="H40" s="43"/>
      <c r="I40" s="43"/>
      <c r="J40" s="44"/>
    </row>
    <row r="41" spans="1:10">
      <c r="A41" s="45" t="s">
        <v>104</v>
      </c>
      <c r="B41" s="34"/>
      <c r="C41" s="34"/>
      <c r="D41" s="34"/>
      <c r="E41" s="34" t="s">
        <v>105</v>
      </c>
      <c r="F41" s="34"/>
      <c r="G41" s="34"/>
      <c r="H41" s="34"/>
      <c r="I41" s="36"/>
      <c r="J41" s="46"/>
    </row>
    <row r="42" spans="1:10">
      <c r="A42" s="47" t="s">
        <v>106</v>
      </c>
      <c r="B42" s="35"/>
      <c r="C42" s="35"/>
      <c r="D42" s="35"/>
      <c r="E42" s="35"/>
      <c r="F42" s="35"/>
      <c r="G42" s="35"/>
      <c r="H42" s="35"/>
      <c r="I42" s="36"/>
      <c r="J42" s="46"/>
    </row>
    <row r="43" spans="1:10" ht="14.25" thickBot="1">
      <c r="A43" s="48" t="s">
        <v>107</v>
      </c>
      <c r="B43" s="33"/>
      <c r="C43" s="33"/>
      <c r="D43" s="33"/>
      <c r="E43" s="33" t="s">
        <v>108</v>
      </c>
      <c r="F43" s="33"/>
      <c r="G43" s="33"/>
      <c r="H43" s="33"/>
      <c r="I43" s="33"/>
      <c r="J43" s="49"/>
    </row>
    <row r="44" spans="1:10">
      <c r="A44" s="36"/>
      <c r="B44" s="36"/>
      <c r="C44" s="36"/>
      <c r="D44" s="36"/>
      <c r="E44" s="36"/>
      <c r="F44" s="36"/>
      <c r="G44" s="36"/>
      <c r="H44" s="36"/>
      <c r="I44" s="36"/>
    </row>
    <row r="45" spans="1:10">
      <c r="A45" s="36"/>
      <c r="B45" s="36"/>
      <c r="C45" s="36"/>
      <c r="D45" s="36"/>
      <c r="E45" s="36"/>
      <c r="F45" s="36"/>
      <c r="G45" s="36"/>
      <c r="H45" s="36"/>
      <c r="I45" s="36"/>
    </row>
  </sheetData>
  <mergeCells count="11">
    <mergeCell ref="A4:I4"/>
    <mergeCell ref="A24:B24"/>
    <mergeCell ref="A16:J18"/>
    <mergeCell ref="A1:J1"/>
    <mergeCell ref="G2:J2"/>
    <mergeCell ref="E7:J7"/>
    <mergeCell ref="E8:J8"/>
    <mergeCell ref="E9:J9"/>
    <mergeCell ref="E10:J10"/>
    <mergeCell ref="E11:J11"/>
    <mergeCell ref="E12:J12"/>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メディカルカード</vt:lpstr>
      <vt:lpstr>フレンドリー!Print_Area</vt:lpstr>
      <vt:lpstr>'参加登録名簿（障害）'!Print_Area</vt:lpstr>
      <vt:lpstr>'参加登録名簿（馬場）'!Print_Area</vt:lpstr>
      <vt:lpstr>送金内訳書!Print_Area</vt:lpstr>
      <vt:lpstr>入厩届!Print_Area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2024-05-09T03:00:14Z</cp:lastPrinted>
  <dcterms:created xsi:type="dcterms:W3CDTF">2015-05-21T23:53:15Z</dcterms:created>
  <dcterms:modified xsi:type="dcterms:W3CDTF">2025-08-14T05:25:31Z</dcterms:modified>
  <cp:category/>
  <cp:contentStatus/>
</cp:coreProperties>
</file>