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jouba\Desktop\2014から松原\５）競技関係\競技関係\2025\6月第60回春季大会\送付用\"/>
    </mc:Choice>
  </mc:AlternateContent>
  <xr:revisionPtr revIDLastSave="0" documentId="13_ncr:1_{4DE40EB5-E866-468D-90A9-5127418C1D1A}" xr6:coauthVersionLast="47" xr6:coauthVersionMax="47" xr10:uidLastSave="{00000000-0000-0000-0000-000000000000}"/>
  <bookViews>
    <workbookView xWindow="3720" yWindow="360" windowWidth="24690" windowHeight="14475" tabRatio="661" activeTab="5" xr2:uid="{00000000-000D-0000-FFFF-FFFF00000000}"/>
  </bookViews>
  <sheets>
    <sheet name="入力方法" sheetId="16" r:id="rId1"/>
    <sheet name="入厩届" sheetId="7" r:id="rId2"/>
    <sheet name="参加登録名簿（障害）" sheetId="4" r:id="rId3"/>
    <sheet name="参加申込書（障害）" sheetId="2" r:id="rId4"/>
    <sheet name="参加登録名簿（馬場）" sheetId="15" r:id="rId5"/>
    <sheet name="参加申込書（馬場）" sheetId="3" r:id="rId6"/>
    <sheet name="フレンドリー" sheetId="9" r:id="rId7"/>
    <sheet name="送金内訳書" sheetId="10" r:id="rId8"/>
    <sheet name="公認参加届" sheetId="11" r:id="rId9"/>
    <sheet name="グレード変更届" sheetId="13" r:id="rId10"/>
    <sheet name="メディカルカード" sheetId="14" r:id="rId11"/>
  </sheets>
  <definedNames>
    <definedName name="_xlnm.Print_Area" localSheetId="9">グレード変更届!$A$1:$G$36</definedName>
    <definedName name="_xlnm.Print_Area" localSheetId="2">'参加登録名簿（障害）'!$A$1:$E$37</definedName>
    <definedName name="_xlnm.Print_Area" localSheetId="4">'参加登録名簿（馬場）'!$A$1:$E$37</definedName>
    <definedName name="_xlnm.Print_Area" localSheetId="7">送金内訳書!$A$1:$D$31</definedName>
    <definedName name="_xlnm.Print_Titles" localSheetId="9">グレード変更届!#REF!</definedName>
    <definedName name="Z_13E8122A_3949_4122_BF31_A70B6165B281_.wvu.PrintArea" localSheetId="9" hidden="1">グレード変更届!$A$1:$G$36</definedName>
    <definedName name="Z_2A437848_93EF_47E6_A3E6_65206B9389BA_.wvu.PrintArea" localSheetId="9" hidden="1">グレード変更届!$A$1:$G$36</definedName>
    <definedName name="Z_6959963D_DFFE_4416_9FF7_91AC7BE96ACF_.wvu.PrintArea" localSheetId="9" hidden="1">グレード変更届!$A$1:$G$36</definedName>
    <definedName name="Z_C7CDBF15_B896_44D4_A91C_AB660F0064AD_.wvu.PrintArea" localSheetId="9" hidden="1">グレード変更届!$A$1:$G$36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6" i="3" l="1"/>
  <c r="H35" i="3"/>
  <c r="H34" i="3"/>
  <c r="K30" i="3"/>
  <c r="K23" i="3"/>
  <c r="K14" i="3" l="1"/>
  <c r="K6" i="3"/>
  <c r="H41" i="2"/>
  <c r="H40" i="2"/>
  <c r="H38" i="2"/>
  <c r="K32" i="2"/>
  <c r="K29" i="2"/>
  <c r="K16" i="2"/>
  <c r="K13" i="2"/>
  <c r="D34" i="3"/>
  <c r="C19" i="10"/>
  <c r="D19" i="10" s="1"/>
  <c r="C18" i="10"/>
  <c r="D18" i="10" s="1"/>
  <c r="C20" i="10"/>
  <c r="D20" i="10" s="1"/>
  <c r="C17" i="10"/>
  <c r="G31" i="9"/>
  <c r="F34" i="9" s="1"/>
  <c r="B32" i="9"/>
  <c r="C30" i="9"/>
  <c r="C2" i="15"/>
  <c r="D39" i="2"/>
  <c r="C2" i="4"/>
  <c r="C6" i="4"/>
  <c r="C11" i="4"/>
  <c r="C21" i="10" l="1"/>
  <c r="G4" i="11"/>
  <c r="C3" i="10"/>
  <c r="C12" i="10"/>
  <c r="C13" i="10" s="1"/>
  <c r="D13" i="10" s="1"/>
  <c r="D17" i="10"/>
  <c r="D21" i="10" s="1"/>
  <c r="K8" i="3"/>
  <c r="H33" i="3" s="1"/>
  <c r="K9" i="3"/>
  <c r="K10" i="3"/>
  <c r="H32" i="3" s="1"/>
  <c r="K11" i="3"/>
  <c r="K12" i="3"/>
  <c r="K13" i="3"/>
  <c r="K15" i="3"/>
  <c r="K16" i="3"/>
  <c r="K17" i="3"/>
  <c r="K18" i="3"/>
  <c r="K19" i="3"/>
  <c r="K20" i="3"/>
  <c r="K21" i="3"/>
  <c r="K22" i="3"/>
  <c r="K24" i="3"/>
  <c r="K25" i="3"/>
  <c r="K26" i="3"/>
  <c r="K27" i="3"/>
  <c r="K28" i="3"/>
  <c r="K29" i="3"/>
  <c r="K31" i="3"/>
  <c r="C8" i="4"/>
  <c r="C7" i="4"/>
  <c r="C11" i="15"/>
  <c r="C10" i="15"/>
  <c r="C16" i="15"/>
  <c r="C19" i="15"/>
  <c r="C17" i="15"/>
  <c r="C8" i="15"/>
  <c r="C15" i="15"/>
  <c r="C26" i="15"/>
  <c r="C12" i="15"/>
  <c r="C6" i="15"/>
  <c r="C18" i="15"/>
  <c r="C13" i="15"/>
  <c r="C29" i="15"/>
  <c r="C32" i="15"/>
  <c r="C27" i="15"/>
  <c r="C7" i="15"/>
  <c r="C33" i="15"/>
  <c r="C28" i="15"/>
  <c r="C30" i="15"/>
  <c r="C14" i="15"/>
  <c r="C25" i="15"/>
  <c r="C20" i="15"/>
  <c r="C31" i="15"/>
  <c r="C9" i="15"/>
  <c r="C24" i="15"/>
  <c r="C24" i="4"/>
  <c r="J34" i="3" l="1"/>
  <c r="J33" i="3"/>
  <c r="J35" i="3"/>
  <c r="J36" i="3"/>
  <c r="D12" i="10"/>
  <c r="K7" i="3"/>
  <c r="J32" i="3" l="1"/>
  <c r="H38" i="3" s="1"/>
  <c r="K7" i="2"/>
  <c r="H39" i="2" s="1"/>
  <c r="K8" i="2"/>
  <c r="K9" i="2"/>
  <c r="K10" i="2"/>
  <c r="K11" i="2"/>
  <c r="K12" i="2"/>
  <c r="K14" i="2"/>
  <c r="K15" i="2"/>
  <c r="K17" i="2"/>
  <c r="K18" i="2"/>
  <c r="K19" i="2"/>
  <c r="K20" i="2"/>
  <c r="K21" i="2"/>
  <c r="K22" i="2"/>
  <c r="K23" i="2"/>
  <c r="K24" i="2"/>
  <c r="H37" i="2" s="1"/>
  <c r="K25" i="2"/>
  <c r="K26" i="2"/>
  <c r="K27" i="2"/>
  <c r="K28" i="2"/>
  <c r="K30" i="2"/>
  <c r="K31" i="2"/>
  <c r="K33" i="2"/>
  <c r="K34" i="2"/>
  <c r="K35" i="2"/>
  <c r="K36" i="2"/>
  <c r="K6" i="2"/>
  <c r="C33" i="4"/>
  <c r="C16" i="4"/>
  <c r="C17" i="4"/>
  <c r="C30" i="4"/>
  <c r="C15" i="4"/>
  <c r="C28" i="4"/>
  <c r="C19" i="4"/>
  <c r="C12" i="4"/>
  <c r="C26" i="4"/>
  <c r="C10" i="4"/>
  <c r="C18" i="4"/>
  <c r="C29" i="4"/>
  <c r="C31" i="4"/>
  <c r="C32" i="4"/>
  <c r="C13" i="4"/>
  <c r="C14" i="4"/>
  <c r="C20" i="4"/>
  <c r="C9" i="4"/>
  <c r="C27" i="4"/>
  <c r="C10" i="10" l="1"/>
  <c r="D10" i="10" s="1"/>
  <c r="C9" i="10"/>
  <c r="D9" i="10" s="1"/>
  <c r="J39" i="2"/>
  <c r="C11" i="10"/>
  <c r="D11" i="10" s="1"/>
  <c r="J37" i="2"/>
  <c r="C8" i="10"/>
  <c r="H43" i="2" l="1"/>
  <c r="J41" i="2"/>
  <c r="J40" i="2"/>
  <c r="J38" i="2"/>
  <c r="C7" i="10"/>
  <c r="D7" i="10" s="1"/>
  <c r="D8" i="10"/>
  <c r="C14" i="10" l="1"/>
  <c r="D14" i="10"/>
  <c r="C22"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jouba</author>
  </authors>
  <commentList>
    <comment ref="C24" authorId="0" shapeId="0" xr:uid="{0EE5379A-247C-4A14-863B-9CC01639318A}">
      <text>
        <r>
          <rPr>
            <b/>
            <sz val="9"/>
            <color indexed="81"/>
            <rFont val="MS P ゴシック"/>
            <family val="3"/>
            <charset val="128"/>
          </rPr>
          <t>馬名を入力すると自動でふりがなが表示されます。異なる場合は直接入力してください。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jouba</author>
  </authors>
  <commentList>
    <comment ref="K6" authorId="0" shapeId="0" xr:uid="{4D673690-8CCD-4D1F-9863-35386F6DEFBD}">
      <text>
        <r>
          <rPr>
            <sz val="9"/>
            <color indexed="81"/>
            <rFont val="MS P ゴシック"/>
            <family val="3"/>
            <charset val="128"/>
          </rPr>
          <t xml:space="preserve">エントリーを選択すると自動で計算されます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jouba</author>
  </authors>
  <commentList>
    <comment ref="C7" authorId="0" shapeId="0" xr:uid="{08B8A971-EAA4-4B88-8778-3E3484A8264F}">
      <text>
        <r>
          <rPr>
            <b/>
            <sz val="9"/>
            <color indexed="81"/>
            <rFont val="MS P ゴシック"/>
            <family val="3"/>
            <charset val="128"/>
          </rPr>
          <t>ｴﾝﾄﾘｰ表を作成すると自動で計算されます。</t>
        </r>
      </text>
    </comment>
    <comment ref="D7" authorId="0" shapeId="0" xr:uid="{B24246F0-CE7F-46FB-8D11-5A3C75F214D5}">
      <text>
        <r>
          <rPr>
            <b/>
            <sz val="9"/>
            <color indexed="81"/>
            <rFont val="MS P ゴシック"/>
            <family val="3"/>
            <charset val="128"/>
          </rPr>
          <t>自動で計算されます</t>
        </r>
      </text>
    </comment>
    <comment ref="C12" authorId="0" shapeId="0" xr:uid="{F3923E0F-9A20-42BB-94C9-13C724BC8E42}">
      <text>
        <r>
          <rPr>
            <b/>
            <sz val="9"/>
            <color indexed="81"/>
            <rFont val="MS P ゴシック"/>
            <family val="3"/>
            <charset val="128"/>
          </rPr>
          <t>入厩届に記載すると自動で計算されます。10頭以上につきましてはご確認ください。</t>
        </r>
      </text>
    </comment>
    <comment ref="C13" authorId="0" shapeId="0" xr:uid="{C614425D-D68D-42A0-A472-A8E64ADF03D9}">
      <text>
        <r>
          <rPr>
            <b/>
            <sz val="9"/>
            <color indexed="81"/>
            <rFont val="MS P ゴシック"/>
            <family val="3"/>
            <charset val="128"/>
          </rPr>
          <t>参加馬と同数記載されます。厩舎を使用しない団体はご留意ください。</t>
        </r>
      </text>
    </comment>
    <comment ref="C17" authorId="0" shapeId="0" xr:uid="{5F79812E-ABD0-4EF0-B1CC-0CAC4778AAA9}">
      <text>
        <r>
          <rPr>
            <b/>
            <sz val="9"/>
            <color indexed="81"/>
            <rFont val="MS P ゴシック"/>
            <family val="3"/>
            <charset val="128"/>
          </rPr>
          <t>ﾌﾚﾝﾄﾞﾘｰにｴﾝﾄﾘーすると自動で計算されます</t>
        </r>
      </text>
    </comment>
    <comment ref="D17" authorId="0" shapeId="0" xr:uid="{A7FACDEF-F4E7-4D66-A459-30AE55599F77}">
      <text>
        <r>
          <rPr>
            <b/>
            <sz val="9"/>
            <color indexed="81"/>
            <rFont val="MS P ゴシック"/>
            <family val="3"/>
            <charset val="128"/>
          </rPr>
          <t>自動で計算されます</t>
        </r>
      </text>
    </comment>
  </commentList>
</comments>
</file>

<file path=xl/sharedStrings.xml><?xml version="1.0" encoding="utf-8"?>
<sst xmlns="http://schemas.openxmlformats.org/spreadsheetml/2006/main" count="460" uniqueCount="260">
  <si>
    <t>送金内訳書</t>
    <rPh sb="0" eb="2">
      <t>ソウキン</t>
    </rPh>
    <rPh sb="2" eb="5">
      <t>ウチワケショ</t>
    </rPh>
    <phoneticPr fontId="11"/>
  </si>
  <si>
    <t>団体名</t>
    <rPh sb="0" eb="2">
      <t>ダンタイ</t>
    </rPh>
    <rPh sb="2" eb="3">
      <t>メイ</t>
    </rPh>
    <phoneticPr fontId="11"/>
  </si>
  <si>
    <t>印　　</t>
    <rPh sb="0" eb="1">
      <t>イン</t>
    </rPh>
    <phoneticPr fontId="11"/>
  </si>
  <si>
    <t>１、エントリー料及び登録料</t>
    <rPh sb="7" eb="8">
      <t>リョウ</t>
    </rPh>
    <rPh sb="8" eb="9">
      <t>オヨ</t>
    </rPh>
    <rPh sb="10" eb="12">
      <t>トウロク</t>
    </rPh>
    <rPh sb="12" eb="13">
      <t>リョウ</t>
    </rPh>
    <phoneticPr fontId="11"/>
  </si>
  <si>
    <t>区分</t>
    <rPh sb="0" eb="2">
      <t>クブン</t>
    </rPh>
    <phoneticPr fontId="11"/>
  </si>
  <si>
    <t>単価</t>
    <rPh sb="0" eb="2">
      <t>タンカ</t>
    </rPh>
    <phoneticPr fontId="11"/>
  </si>
  <si>
    <t>申込数</t>
    <rPh sb="0" eb="2">
      <t>モウシコミ</t>
    </rPh>
    <rPh sb="2" eb="3">
      <t>スウ</t>
    </rPh>
    <phoneticPr fontId="11"/>
  </si>
  <si>
    <t>計</t>
    <rPh sb="0" eb="1">
      <t>ケイ</t>
    </rPh>
    <phoneticPr fontId="11"/>
  </si>
  <si>
    <t>一般種目</t>
    <rPh sb="0" eb="2">
      <t>イッパン</t>
    </rPh>
    <rPh sb="2" eb="4">
      <t>シュモク</t>
    </rPh>
    <phoneticPr fontId="11"/>
  </si>
  <si>
    <t>エントリー料</t>
    <rPh sb="5" eb="6">
      <t>リョウ</t>
    </rPh>
    <phoneticPr fontId="11"/>
  </si>
  <si>
    <t>少年種目</t>
    <rPh sb="0" eb="2">
      <t>ショウネン</t>
    </rPh>
    <rPh sb="2" eb="3">
      <t>シュ</t>
    </rPh>
    <rPh sb="3" eb="4">
      <t>モク</t>
    </rPh>
    <phoneticPr fontId="11"/>
  </si>
  <si>
    <t>４，５００円</t>
    <rPh sb="5" eb="6">
      <t>エン</t>
    </rPh>
    <phoneticPr fontId="11"/>
  </si>
  <si>
    <t>３，０００円</t>
    <rPh sb="1" eb="6">
      <t>000エン</t>
    </rPh>
    <phoneticPr fontId="11"/>
  </si>
  <si>
    <t>参加馬登録料</t>
    <rPh sb="0" eb="2">
      <t>サンカ</t>
    </rPh>
    <rPh sb="2" eb="3">
      <t>バ</t>
    </rPh>
    <rPh sb="3" eb="5">
      <t>トウロク</t>
    </rPh>
    <rPh sb="5" eb="6">
      <t>リョウ</t>
    </rPh>
    <phoneticPr fontId="11"/>
  </si>
  <si>
    <t>５，０００円</t>
    <rPh sb="1" eb="6">
      <t>000エン</t>
    </rPh>
    <phoneticPr fontId="11"/>
  </si>
  <si>
    <t>仮厩舎登録料</t>
    <rPh sb="0" eb="1">
      <t>カリ</t>
    </rPh>
    <rPh sb="1" eb="3">
      <t>キュウシャ</t>
    </rPh>
    <rPh sb="3" eb="5">
      <t>トウロク</t>
    </rPh>
    <rPh sb="5" eb="6">
      <t>リョウ</t>
    </rPh>
    <phoneticPr fontId="11"/>
  </si>
  <si>
    <t>小計　１</t>
    <rPh sb="0" eb="2">
      <t>ショウケイ</t>
    </rPh>
    <phoneticPr fontId="11"/>
  </si>
  <si>
    <t>小計　２</t>
    <rPh sb="0" eb="2">
      <t>ショウケイ</t>
    </rPh>
    <phoneticPr fontId="11"/>
  </si>
  <si>
    <t>３，送金総額（小計１＋小計２）</t>
    <rPh sb="2" eb="4">
      <t>ソウキン</t>
    </rPh>
    <rPh sb="4" eb="6">
      <t>ソウガク</t>
    </rPh>
    <rPh sb="7" eb="9">
      <t>ショウケイ</t>
    </rPh>
    <rPh sb="11" eb="13">
      <t>ショウケイ</t>
    </rPh>
    <phoneticPr fontId="11"/>
  </si>
  <si>
    <t>参加申込書</t>
    <rPh sb="0" eb="2">
      <t>サンカ</t>
    </rPh>
    <rPh sb="2" eb="5">
      <t>モウシコミショ</t>
    </rPh>
    <phoneticPr fontId="11"/>
  </si>
  <si>
    <t>馬名</t>
    <rPh sb="0" eb="1">
      <t>バ</t>
    </rPh>
    <rPh sb="1" eb="2">
      <t>メイ</t>
    </rPh>
    <phoneticPr fontId="11"/>
  </si>
  <si>
    <t>種目</t>
    <rPh sb="0" eb="2">
      <t>シュモク</t>
    </rPh>
    <phoneticPr fontId="11"/>
  </si>
  <si>
    <t>標準小障害Ａ　part1　　　</t>
    <rPh sb="0" eb="2">
      <t>ヒョウジュン</t>
    </rPh>
    <rPh sb="2" eb="5">
      <t>ショウショウガイ</t>
    </rPh>
    <phoneticPr fontId="11"/>
  </si>
  <si>
    <t>少年小障害Ａ　part1　　　</t>
    <rPh sb="0" eb="2">
      <t>ショウネン</t>
    </rPh>
    <rPh sb="2" eb="3">
      <t>ショウ</t>
    </rPh>
    <rPh sb="3" eb="5">
      <t>ショウガイ</t>
    </rPh>
    <phoneticPr fontId="11"/>
  </si>
  <si>
    <t>公認・標準中障害D　part1</t>
    <rPh sb="0" eb="2">
      <t>コウニン</t>
    </rPh>
    <rPh sb="3" eb="5">
      <t>ヒョウジュン</t>
    </rPh>
    <rPh sb="5" eb="6">
      <t>ナカ</t>
    </rPh>
    <rPh sb="6" eb="8">
      <t>ショウガイ</t>
    </rPh>
    <phoneticPr fontId="11"/>
  </si>
  <si>
    <t>標準中障害D　part1</t>
    <rPh sb="0" eb="2">
      <t>ヒョウジュン</t>
    </rPh>
    <rPh sb="2" eb="3">
      <t>チュウ</t>
    </rPh>
    <rPh sb="3" eb="5">
      <t>ショウガイ</t>
    </rPh>
    <phoneticPr fontId="11"/>
  </si>
  <si>
    <t>少年中障害D　part1</t>
    <rPh sb="0" eb="2">
      <t>ショウネン</t>
    </rPh>
    <rPh sb="2" eb="3">
      <t>チュウ</t>
    </rPh>
    <rPh sb="3" eb="5">
      <t>ショウガイ</t>
    </rPh>
    <phoneticPr fontId="11"/>
  </si>
  <si>
    <t>公認・標準中障害C　part1</t>
    <rPh sb="0" eb="2">
      <t>コウニン</t>
    </rPh>
    <rPh sb="3" eb="5">
      <t>ヒョウジュン</t>
    </rPh>
    <rPh sb="5" eb="6">
      <t>ナカ</t>
    </rPh>
    <rPh sb="6" eb="8">
      <t>ショウガイ</t>
    </rPh>
    <phoneticPr fontId="11"/>
  </si>
  <si>
    <t>標準中障害C　part1</t>
    <rPh sb="0" eb="2">
      <t>ヒョウジュン</t>
    </rPh>
    <rPh sb="2" eb="3">
      <t>チュウ</t>
    </rPh>
    <rPh sb="3" eb="5">
      <t>ショウガイ</t>
    </rPh>
    <phoneticPr fontId="11"/>
  </si>
  <si>
    <t>公認・標準中障害B　part1</t>
    <rPh sb="0" eb="2">
      <t>コウニン</t>
    </rPh>
    <rPh sb="3" eb="5">
      <t>ヒョウジュン</t>
    </rPh>
    <rPh sb="5" eb="6">
      <t>チュウ</t>
    </rPh>
    <rPh sb="6" eb="8">
      <t>ショウガイ</t>
    </rPh>
    <phoneticPr fontId="11"/>
  </si>
  <si>
    <t>標準中障害B　part1</t>
    <rPh sb="0" eb="2">
      <t>ヒョウジュン</t>
    </rPh>
    <rPh sb="2" eb="5">
      <t>チュウショウガイ</t>
    </rPh>
    <phoneticPr fontId="11"/>
  </si>
  <si>
    <t>標準小障害C　part１</t>
    <rPh sb="0" eb="2">
      <t>ヒョウジュン</t>
    </rPh>
    <rPh sb="2" eb="5">
      <t>ショウショウガイ</t>
    </rPh>
    <phoneticPr fontId="11"/>
  </si>
  <si>
    <t>少年小障害C　part1</t>
    <rPh sb="0" eb="2">
      <t>ショウネン</t>
    </rPh>
    <rPh sb="2" eb="3">
      <t>ショウ</t>
    </rPh>
    <rPh sb="3" eb="5">
      <t>ショウガイ</t>
    </rPh>
    <phoneticPr fontId="11"/>
  </si>
  <si>
    <t>標準小障害B　part１</t>
    <rPh sb="0" eb="2">
      <t>ヒョウジュン</t>
    </rPh>
    <rPh sb="2" eb="5">
      <t>ショウショウガイ</t>
    </rPh>
    <phoneticPr fontId="11"/>
  </si>
  <si>
    <t>少年小障害B　part1</t>
    <rPh sb="0" eb="2">
      <t>ショウネン</t>
    </rPh>
    <rPh sb="2" eb="3">
      <t>ショウ</t>
    </rPh>
    <rPh sb="3" eb="5">
      <t>ショウガイ</t>
    </rPh>
    <phoneticPr fontId="11"/>
  </si>
  <si>
    <t>ステップアップジャンピング</t>
    <phoneticPr fontId="11"/>
  </si>
  <si>
    <t>標準小障害A  part2　</t>
    <rPh sb="2" eb="3">
      <t>ショウ</t>
    </rPh>
    <rPh sb="3" eb="5">
      <t>ショウガイ</t>
    </rPh>
    <phoneticPr fontId="11"/>
  </si>
  <si>
    <t>少年小障害A　part2</t>
    <rPh sb="0" eb="2">
      <t>ショウネン</t>
    </rPh>
    <rPh sb="2" eb="3">
      <t>ショウ</t>
    </rPh>
    <rPh sb="3" eb="5">
      <t>ショウガイ</t>
    </rPh>
    <phoneticPr fontId="11"/>
  </si>
  <si>
    <t>公認・標準中障害D　part2</t>
    <rPh sb="0" eb="2">
      <t>コウニン</t>
    </rPh>
    <rPh sb="5" eb="6">
      <t>ナカ</t>
    </rPh>
    <rPh sb="6" eb="8">
      <t>ショウガイ</t>
    </rPh>
    <phoneticPr fontId="11"/>
  </si>
  <si>
    <t>標準中障害D　part2</t>
    <rPh sb="2" eb="3">
      <t>チュウ</t>
    </rPh>
    <rPh sb="3" eb="5">
      <t>ショウガイ</t>
    </rPh>
    <phoneticPr fontId="11"/>
  </si>
  <si>
    <t>少年中障害D　part2</t>
    <rPh sb="0" eb="2">
      <t>ショウネン</t>
    </rPh>
    <rPh sb="2" eb="3">
      <t>チュウ</t>
    </rPh>
    <rPh sb="3" eb="5">
      <t>ショウガイ</t>
    </rPh>
    <phoneticPr fontId="11"/>
  </si>
  <si>
    <t>公認・標準中障害C　part2</t>
    <rPh sb="0" eb="2">
      <t>コウニン</t>
    </rPh>
    <rPh sb="5" eb="6">
      <t>ナカ</t>
    </rPh>
    <rPh sb="6" eb="8">
      <t>ショウガイ</t>
    </rPh>
    <phoneticPr fontId="11"/>
  </si>
  <si>
    <t>標準中障害C　part2</t>
    <rPh sb="2" eb="3">
      <t>チュウ</t>
    </rPh>
    <rPh sb="3" eb="5">
      <t>ショウガイ</t>
    </rPh>
    <phoneticPr fontId="11"/>
  </si>
  <si>
    <t>公認・標準中障害B　part2</t>
    <rPh sb="0" eb="2">
      <t>コウニン</t>
    </rPh>
    <rPh sb="5" eb="6">
      <t>チュウ</t>
    </rPh>
    <rPh sb="6" eb="8">
      <t>ショウガイ</t>
    </rPh>
    <phoneticPr fontId="11"/>
  </si>
  <si>
    <t>標準中障害B　part2</t>
    <rPh sb="2" eb="3">
      <t>チュウ</t>
    </rPh>
    <rPh sb="3" eb="5">
      <t>ショウガイ</t>
    </rPh>
    <phoneticPr fontId="11"/>
  </si>
  <si>
    <t>標準小障害B　part２</t>
    <rPh sb="0" eb="2">
      <t>ヒョウジュン</t>
    </rPh>
    <rPh sb="2" eb="5">
      <t>ショウショウガイ</t>
    </rPh>
    <phoneticPr fontId="11"/>
  </si>
  <si>
    <t>少年小障害B　part２</t>
    <rPh sb="0" eb="2">
      <t>ショウネン</t>
    </rPh>
    <rPh sb="2" eb="3">
      <t>ショウ</t>
    </rPh>
    <rPh sb="3" eb="5">
      <t>ショウガイ</t>
    </rPh>
    <phoneticPr fontId="11"/>
  </si>
  <si>
    <t>標準小障害C　part２</t>
    <rPh sb="0" eb="2">
      <t>ヒョウジュン</t>
    </rPh>
    <rPh sb="2" eb="5">
      <t>ショウショウガイ</t>
    </rPh>
    <phoneticPr fontId="11"/>
  </si>
  <si>
    <t>少年小障害C　part2</t>
    <rPh sb="0" eb="2">
      <t>ショウネン</t>
    </rPh>
    <rPh sb="2" eb="3">
      <t>ショウ</t>
    </rPh>
    <rPh sb="3" eb="5">
      <t>ショウガイ</t>
    </rPh>
    <phoneticPr fontId="11"/>
  </si>
  <si>
    <t>クラブ名</t>
    <rPh sb="3" eb="4">
      <t>メイ</t>
    </rPh>
    <phoneticPr fontId="11"/>
  </si>
  <si>
    <t>合計</t>
    <rPh sb="0" eb="2">
      <t>ゴウケイ</t>
    </rPh>
    <phoneticPr fontId="11"/>
  </si>
  <si>
    <t>円</t>
    <rPh sb="0" eb="1">
      <t>エン</t>
    </rPh>
    <phoneticPr fontId="11"/>
  </si>
  <si>
    <t>銀行振込日</t>
    <rPh sb="0" eb="2">
      <t>ギンコウ</t>
    </rPh>
    <rPh sb="2" eb="4">
      <t>フリコミ</t>
    </rPh>
    <rPh sb="4" eb="5">
      <t>ビ</t>
    </rPh>
    <phoneticPr fontId="11"/>
  </si>
  <si>
    <t>（　　　月　　　日）</t>
    <rPh sb="4" eb="5">
      <t>ツキ</t>
    </rPh>
    <rPh sb="8" eb="9">
      <t>ヒ</t>
    </rPh>
    <phoneticPr fontId="11"/>
  </si>
  <si>
    <t>No</t>
    <phoneticPr fontId="11"/>
  </si>
  <si>
    <t>選手氏名</t>
    <rPh sb="0" eb="2">
      <t>センシュ</t>
    </rPh>
    <rPh sb="2" eb="4">
      <t>シメイ</t>
    </rPh>
    <phoneticPr fontId="11"/>
  </si>
  <si>
    <t>ふりがな</t>
    <phoneticPr fontId="11"/>
  </si>
  <si>
    <t>年齢</t>
    <rPh sb="0" eb="2">
      <t>ネンレイ</t>
    </rPh>
    <phoneticPr fontId="11"/>
  </si>
  <si>
    <t>性別</t>
    <rPh sb="0" eb="2">
      <t>セイベツ</t>
    </rPh>
    <phoneticPr fontId="11"/>
  </si>
  <si>
    <t>参加馬匹</t>
    <rPh sb="0" eb="2">
      <t>サンカ</t>
    </rPh>
    <rPh sb="2" eb="4">
      <t>バヒツ</t>
    </rPh>
    <phoneticPr fontId="11"/>
  </si>
  <si>
    <t>ホースマネージャー</t>
    <phoneticPr fontId="11"/>
  </si>
  <si>
    <t>氏名</t>
    <rPh sb="0" eb="2">
      <t>シメイ</t>
    </rPh>
    <phoneticPr fontId="11"/>
  </si>
  <si>
    <t>男・女</t>
    <rPh sb="0" eb="1">
      <t>オトコ</t>
    </rPh>
    <rPh sb="2" eb="3">
      <t>オンナ</t>
    </rPh>
    <phoneticPr fontId="11"/>
  </si>
  <si>
    <t>北海道乗馬連盟</t>
    <rPh sb="0" eb="3">
      <t>ホッカイドウ</t>
    </rPh>
    <rPh sb="3" eb="5">
      <t>ジョウバ</t>
    </rPh>
    <rPh sb="5" eb="7">
      <t>レンメイ</t>
    </rPh>
    <phoneticPr fontId="15"/>
  </si>
  <si>
    <t>日本馬術連盟公認種目参加届</t>
    <rPh sb="0" eb="2">
      <t>ニホン</t>
    </rPh>
    <rPh sb="2" eb="4">
      <t>バジュツ</t>
    </rPh>
    <rPh sb="4" eb="6">
      <t>レンメイ</t>
    </rPh>
    <rPh sb="6" eb="8">
      <t>コウニン</t>
    </rPh>
    <rPh sb="8" eb="10">
      <t>シュモク</t>
    </rPh>
    <rPh sb="10" eb="12">
      <t>サンカ</t>
    </rPh>
    <rPh sb="12" eb="13">
      <t>トドケ</t>
    </rPh>
    <phoneticPr fontId="15"/>
  </si>
  <si>
    <t>所属クラブ</t>
    <rPh sb="0" eb="2">
      <t>ショゾク</t>
    </rPh>
    <phoneticPr fontId="15"/>
  </si>
  <si>
    <t>競技種目</t>
    <rPh sb="0" eb="2">
      <t>キョウギ</t>
    </rPh>
    <rPh sb="2" eb="4">
      <t>シュモク</t>
    </rPh>
    <phoneticPr fontId="15"/>
  </si>
  <si>
    <t>馬名</t>
    <rPh sb="0" eb="2">
      <t>バメイ</t>
    </rPh>
    <phoneticPr fontId="15"/>
  </si>
  <si>
    <t>日馬連馬登録番号</t>
    <rPh sb="0" eb="1">
      <t>ニチ</t>
    </rPh>
    <rPh sb="1" eb="3">
      <t>バレン</t>
    </rPh>
    <rPh sb="4" eb="6">
      <t>トウロク</t>
    </rPh>
    <rPh sb="6" eb="8">
      <t>バンゴウ</t>
    </rPh>
    <phoneticPr fontId="15"/>
  </si>
  <si>
    <t>選手名</t>
    <rPh sb="0" eb="3">
      <t>センシュメイ</t>
    </rPh>
    <phoneticPr fontId="15"/>
  </si>
  <si>
    <t>日馬連番号</t>
    <phoneticPr fontId="15"/>
  </si>
  <si>
    <t>A・B級番号</t>
    <rPh sb="3" eb="4">
      <t>キュウ</t>
    </rPh>
    <rPh sb="4" eb="6">
      <t>バンゴウ</t>
    </rPh>
    <phoneticPr fontId="15"/>
  </si>
  <si>
    <t>障害</t>
    <rPh sb="0" eb="2">
      <t>ショウガイ</t>
    </rPh>
    <phoneticPr fontId="15"/>
  </si>
  <si>
    <t>公認標準中障害D part１</t>
    <rPh sb="0" eb="2">
      <t>コウニン</t>
    </rPh>
    <rPh sb="4" eb="7">
      <t>チュウショウガイ</t>
    </rPh>
    <phoneticPr fontId="15"/>
  </si>
  <si>
    <t>公認標準中障害C part１</t>
    <rPh sb="0" eb="2">
      <t>コウニン</t>
    </rPh>
    <rPh sb="4" eb="7">
      <t>チュウショウガイ</t>
    </rPh>
    <phoneticPr fontId="15"/>
  </si>
  <si>
    <t>公認標準中障害B part１</t>
    <rPh sb="0" eb="2">
      <t>コウニン</t>
    </rPh>
    <rPh sb="4" eb="7">
      <t>チュウショウガイ</t>
    </rPh>
    <phoneticPr fontId="15"/>
  </si>
  <si>
    <t>公認標準中障害D part２</t>
    <rPh sb="0" eb="2">
      <t>コウニン</t>
    </rPh>
    <rPh sb="4" eb="7">
      <t>チュウショウガイ</t>
    </rPh>
    <phoneticPr fontId="15"/>
  </si>
  <si>
    <t>公認標準中障害C part２</t>
    <rPh sb="0" eb="2">
      <t>コウニン</t>
    </rPh>
    <rPh sb="4" eb="7">
      <t>チュウショウガイ</t>
    </rPh>
    <phoneticPr fontId="15"/>
  </si>
  <si>
    <t>公認標準中障害B part２</t>
    <rPh sb="0" eb="2">
      <t>コウニン</t>
    </rPh>
    <rPh sb="4" eb="7">
      <t>チュウショウガイ</t>
    </rPh>
    <phoneticPr fontId="15"/>
  </si>
  <si>
    <t>馬場</t>
    <rPh sb="0" eb="2">
      <t>ババ</t>
    </rPh>
    <phoneticPr fontId="15"/>
  </si>
  <si>
    <t>№</t>
    <phoneticPr fontId="11"/>
  </si>
  <si>
    <t>種類</t>
    <rPh sb="0" eb="2">
      <t>シュルイ</t>
    </rPh>
    <phoneticPr fontId="11"/>
  </si>
  <si>
    <t>性</t>
    <rPh sb="0" eb="1">
      <t>セイ</t>
    </rPh>
    <phoneticPr fontId="11"/>
  </si>
  <si>
    <t>毛色</t>
    <rPh sb="0" eb="2">
      <t>ケイロ</t>
    </rPh>
    <phoneticPr fontId="11"/>
  </si>
  <si>
    <t>日馬連</t>
    <rPh sb="0" eb="1">
      <t>ニチ</t>
    </rPh>
    <rPh sb="1" eb="2">
      <t>バ</t>
    </rPh>
    <rPh sb="2" eb="3">
      <t>レン</t>
    </rPh>
    <phoneticPr fontId="11"/>
  </si>
  <si>
    <t>前回入厩時期</t>
    <rPh sb="0" eb="2">
      <t>ゼンカイ</t>
    </rPh>
    <rPh sb="2" eb="3">
      <t>ニュウ</t>
    </rPh>
    <rPh sb="3" eb="4">
      <t>キュウ</t>
    </rPh>
    <rPh sb="4" eb="6">
      <t>ジキ</t>
    </rPh>
    <phoneticPr fontId="11"/>
  </si>
  <si>
    <t>馬インフルエンザ</t>
    <rPh sb="0" eb="1">
      <t>ウマ</t>
    </rPh>
    <phoneticPr fontId="11"/>
  </si>
  <si>
    <t>所有者</t>
    <rPh sb="0" eb="2">
      <t>ショユウ</t>
    </rPh>
    <rPh sb="2" eb="3">
      <t>シャ</t>
    </rPh>
    <phoneticPr fontId="11"/>
  </si>
  <si>
    <t>登録番号</t>
    <rPh sb="0" eb="2">
      <t>トウロク</t>
    </rPh>
    <rPh sb="2" eb="4">
      <t>バンゴウ</t>
    </rPh>
    <phoneticPr fontId="11"/>
  </si>
  <si>
    <t>（大会名等）</t>
    <rPh sb="1" eb="3">
      <t>タイカイ</t>
    </rPh>
    <rPh sb="3" eb="4">
      <t>メイ</t>
    </rPh>
    <rPh sb="4" eb="5">
      <t>トウ</t>
    </rPh>
    <phoneticPr fontId="11"/>
  </si>
  <si>
    <t>接種年月日</t>
    <rPh sb="0" eb="2">
      <t>セッシュ</t>
    </rPh>
    <rPh sb="2" eb="3">
      <t>ネン</t>
    </rPh>
    <rPh sb="3" eb="5">
      <t>ガッピ</t>
    </rPh>
    <phoneticPr fontId="11"/>
  </si>
  <si>
    <t>接種年月日</t>
    <rPh sb="0" eb="2">
      <t>セッシュ</t>
    </rPh>
    <rPh sb="2" eb="5">
      <t>ネンガッピ</t>
    </rPh>
    <phoneticPr fontId="11"/>
  </si>
  <si>
    <t>　　　年　　　月</t>
    <rPh sb="3" eb="4">
      <t>ネン</t>
    </rPh>
    <rPh sb="7" eb="8">
      <t>ツキ</t>
    </rPh>
    <phoneticPr fontId="11"/>
  </si>
  <si>
    <t>（　　　　　　　　）</t>
    <phoneticPr fontId="11"/>
  </si>
  <si>
    <t>・N.H.Pに入厩したことのある馬については、前回入厩した年から全ての接種年月日を記入してください。</t>
    <rPh sb="7" eb="8">
      <t>ニュウ</t>
    </rPh>
    <rPh sb="8" eb="9">
      <t>キュウ</t>
    </rPh>
    <rPh sb="16" eb="17">
      <t>ウマ</t>
    </rPh>
    <rPh sb="23" eb="25">
      <t>ゼンカイ</t>
    </rPh>
    <rPh sb="25" eb="26">
      <t>ニュウ</t>
    </rPh>
    <rPh sb="26" eb="27">
      <t>キュウ</t>
    </rPh>
    <rPh sb="29" eb="30">
      <t>トシ</t>
    </rPh>
    <rPh sb="32" eb="33">
      <t>スベ</t>
    </rPh>
    <rPh sb="35" eb="37">
      <t>セッシュ</t>
    </rPh>
    <rPh sb="37" eb="40">
      <t>ネンガッピ</t>
    </rPh>
    <rPh sb="41" eb="43">
      <t>キニュウ</t>
    </rPh>
    <phoneticPr fontId="11"/>
  </si>
  <si>
    <t>・初めて入厩する馬については、初年度の基礎免疫（所定の間隔で２回接種）から全ての接種年月日を記入してください。</t>
    <rPh sb="1" eb="2">
      <t>ハジ</t>
    </rPh>
    <rPh sb="4" eb="5">
      <t>ニュウ</t>
    </rPh>
    <rPh sb="5" eb="6">
      <t>キュウ</t>
    </rPh>
    <rPh sb="8" eb="9">
      <t>ウマ</t>
    </rPh>
    <rPh sb="15" eb="18">
      <t>ショネンド</t>
    </rPh>
    <rPh sb="19" eb="21">
      <t>キソ</t>
    </rPh>
    <rPh sb="21" eb="23">
      <t>メンエキ</t>
    </rPh>
    <rPh sb="24" eb="26">
      <t>ショテイ</t>
    </rPh>
    <rPh sb="27" eb="29">
      <t>カンカク</t>
    </rPh>
    <rPh sb="31" eb="32">
      <t>カイ</t>
    </rPh>
    <rPh sb="32" eb="34">
      <t>セッシュ</t>
    </rPh>
    <rPh sb="37" eb="38">
      <t>スベ</t>
    </rPh>
    <rPh sb="40" eb="42">
      <t>セッシュ</t>
    </rPh>
    <rPh sb="42" eb="45">
      <t>ネンガッピ</t>
    </rPh>
    <rPh sb="46" eb="48">
      <t>キニュウ</t>
    </rPh>
    <phoneticPr fontId="11"/>
  </si>
  <si>
    <t>馬匹</t>
    <rPh sb="0" eb="2">
      <t>バヒツ</t>
    </rPh>
    <phoneticPr fontId="11"/>
  </si>
  <si>
    <t>参加人数（実数）　　　人・入厩　　　月　　日　　時ごろ</t>
    <rPh sb="0" eb="2">
      <t>サンカ</t>
    </rPh>
    <rPh sb="2" eb="4">
      <t>ニンズウ</t>
    </rPh>
    <rPh sb="5" eb="7">
      <t>ジッスウ</t>
    </rPh>
    <rPh sb="11" eb="12">
      <t>ニン</t>
    </rPh>
    <rPh sb="13" eb="14">
      <t>ニュウ</t>
    </rPh>
    <rPh sb="14" eb="15">
      <t>キュウ</t>
    </rPh>
    <rPh sb="18" eb="19">
      <t>ツキ</t>
    </rPh>
    <rPh sb="21" eb="22">
      <t>ニチ</t>
    </rPh>
    <rPh sb="24" eb="25">
      <t>ジ</t>
    </rPh>
    <phoneticPr fontId="11"/>
  </si>
  <si>
    <t>２、フレンドリー</t>
    <phoneticPr fontId="11"/>
  </si>
  <si>
    <t>１１０ｃｍ</t>
    <phoneticPr fontId="11"/>
  </si>
  <si>
    <t>ワンスター課目　part1</t>
    <rPh sb="5" eb="7">
      <t>カモク</t>
    </rPh>
    <phoneticPr fontId="11"/>
  </si>
  <si>
    <t>ワンスター課目　part2</t>
    <rPh sb="5" eb="7">
      <t>カモク</t>
    </rPh>
    <phoneticPr fontId="11"/>
  </si>
  <si>
    <t>セントジョージ賞典</t>
    <rPh sb="7" eb="9">
      <t>ショウテン</t>
    </rPh>
    <phoneticPr fontId="11"/>
  </si>
  <si>
    <t>令和　　年　　月　　日</t>
    <rPh sb="0" eb="2">
      <t>レイワ</t>
    </rPh>
    <rPh sb="4" eb="5">
      <t>ネン</t>
    </rPh>
    <rPh sb="7" eb="8">
      <t>ガツ</t>
    </rPh>
    <rPh sb="10" eb="11">
      <t>ニチ</t>
    </rPh>
    <phoneticPr fontId="15"/>
  </si>
  <si>
    <t xml:space="preserve">（様式Ｃ）                      </t>
    <phoneticPr fontId="11"/>
  </si>
  <si>
    <t>提出先：公益社団法人　日本馬術連盟障害馬術本部（Fax:03-3297-5617）</t>
    <rPh sb="0" eb="3">
      <t>テイシュツサキ</t>
    </rPh>
    <rPh sb="4" eb="6">
      <t>コウエキ</t>
    </rPh>
    <rPh sb="6" eb="17">
      <t>シャダン</t>
    </rPh>
    <rPh sb="17" eb="19">
      <t>ショウガイ</t>
    </rPh>
    <rPh sb="19" eb="21">
      <t>バジュツ</t>
    </rPh>
    <rPh sb="21" eb="23">
      <t>ホンブ</t>
    </rPh>
    <phoneticPr fontId="11"/>
  </si>
  <si>
    <t>公認競技会ポイント対象グレード申請書</t>
    <rPh sb="0" eb="2">
      <t>コウニン</t>
    </rPh>
    <rPh sb="2" eb="5">
      <t>キョウギカイ</t>
    </rPh>
    <rPh sb="9" eb="11">
      <t>タイショウ</t>
    </rPh>
    <rPh sb="15" eb="18">
      <t>シンセイショ</t>
    </rPh>
    <phoneticPr fontId="11"/>
  </si>
  <si>
    <t>変　　更　　・　　新　　規</t>
    <rPh sb="0" eb="1">
      <t>ヘン</t>
    </rPh>
    <rPh sb="3" eb="4">
      <t>サラ</t>
    </rPh>
    <rPh sb="9" eb="10">
      <t>シン</t>
    </rPh>
    <rPh sb="12" eb="13">
      <t>キ</t>
    </rPh>
    <phoneticPr fontId="11"/>
  </si>
  <si>
    <r>
      <t>　変更申請の場合、変更前のグレード：</t>
    </r>
    <r>
      <rPr>
        <u/>
        <sz val="14"/>
        <rFont val="メイリオ"/>
        <family val="3"/>
        <charset val="128"/>
      </rPr>
      <t>大障害A・大障害B・中障害A・中障害B・中障害C・中障害D</t>
    </r>
    <rPh sb="1" eb="3">
      <t>ヘンコウ</t>
    </rPh>
    <rPh sb="3" eb="5">
      <t>シンセイ</t>
    </rPh>
    <rPh sb="6" eb="8">
      <t>バアイ</t>
    </rPh>
    <rPh sb="9" eb="12">
      <t>ヘンコウマエ</t>
    </rPh>
    <rPh sb="23" eb="26">
      <t>ダイショウガイ</t>
    </rPh>
    <phoneticPr fontId="11"/>
  </si>
  <si>
    <r>
      <t xml:space="preserve">申請者氏名
</t>
    </r>
    <r>
      <rPr>
        <u val="double"/>
        <sz val="11"/>
        <rFont val="メイリオ"/>
        <family val="3"/>
        <charset val="128"/>
      </rPr>
      <t>（JEF乗馬登録所有者名を記入）</t>
    </r>
    <rPh sb="0" eb="3">
      <t>シンセイシャ</t>
    </rPh>
    <rPh sb="3" eb="5">
      <t>シメイ</t>
    </rPh>
    <rPh sb="10" eb="12">
      <t>ジョウバ</t>
    </rPh>
    <rPh sb="12" eb="14">
      <t>トウロク</t>
    </rPh>
    <rPh sb="14" eb="17">
      <t>ショユウシャ</t>
    </rPh>
    <rPh sb="17" eb="18">
      <t>メイ</t>
    </rPh>
    <rPh sb="19" eb="21">
      <t>キニュウ</t>
    </rPh>
    <phoneticPr fontId="11"/>
  </si>
  <si>
    <t>連絡先住所</t>
    <rPh sb="0" eb="3">
      <t>レンラクサキ</t>
    </rPh>
    <rPh sb="3" eb="5">
      <t>ジュウショ</t>
    </rPh>
    <phoneticPr fontId="11"/>
  </si>
  <si>
    <r>
      <t xml:space="preserve">電話／Fax
</t>
    </r>
    <r>
      <rPr>
        <sz val="11"/>
        <rFont val="メイリオ"/>
        <family val="3"/>
        <charset val="128"/>
      </rPr>
      <t>（受領後のFax返送先）</t>
    </r>
    <rPh sb="0" eb="2">
      <t>デンワ</t>
    </rPh>
    <rPh sb="8" eb="11">
      <t>ジュリョウゴ</t>
    </rPh>
    <rPh sb="15" eb="18">
      <t>ヘンソウサキ</t>
    </rPh>
    <phoneticPr fontId="11"/>
  </si>
  <si>
    <t>Tel</t>
    <phoneticPr fontId="11"/>
  </si>
  <si>
    <t>/ Fax</t>
    <phoneticPr fontId="11"/>
  </si>
  <si>
    <t>馬　　名</t>
    <rPh sb="0" eb="1">
      <t>バ</t>
    </rPh>
    <rPh sb="3" eb="4">
      <t>メイ</t>
    </rPh>
    <phoneticPr fontId="11"/>
  </si>
  <si>
    <t>日馬連登録№</t>
    <rPh sb="0" eb="1">
      <t>ニチ</t>
    </rPh>
    <rPh sb="1" eb="3">
      <t>バレン</t>
    </rPh>
    <rPh sb="3" eb="5">
      <t>トウロク</t>
    </rPh>
    <phoneticPr fontId="11"/>
  </si>
  <si>
    <t>申請種目</t>
    <rPh sb="0" eb="2">
      <t>シンセイ</t>
    </rPh>
    <rPh sb="2" eb="4">
      <t>シュモク</t>
    </rPh>
    <phoneticPr fontId="11"/>
  </si>
  <si>
    <t xml:space="preserve">大障害A・大障害B・中障害A・中障害B・中障害C・中障害D </t>
    <rPh sb="0" eb="3">
      <t>ダイショウガイ</t>
    </rPh>
    <rPh sb="5" eb="8">
      <t>ダイショウガイ</t>
    </rPh>
    <rPh sb="10" eb="13">
      <t>チュウショウガイ</t>
    </rPh>
    <rPh sb="15" eb="18">
      <t>チュウショウガイ</t>
    </rPh>
    <rPh sb="20" eb="23">
      <t>チュウショウガイ</t>
    </rPh>
    <rPh sb="25" eb="26">
      <t>チュウ</t>
    </rPh>
    <rPh sb="26" eb="28">
      <t>ショウガイ</t>
    </rPh>
    <phoneticPr fontId="11"/>
  </si>
  <si>
    <t>日馬連事務局受領印</t>
    <rPh sb="0" eb="1">
      <t>ニチ</t>
    </rPh>
    <rPh sb="1" eb="3">
      <t>バレン</t>
    </rPh>
    <rPh sb="3" eb="6">
      <t>ジムキョク</t>
    </rPh>
    <rPh sb="6" eb="9">
      <t>ジュリョウイン</t>
    </rPh>
    <phoneticPr fontId="11"/>
  </si>
  <si>
    <t>手続きの流れ</t>
    <rPh sb="0" eb="2">
      <t>テツヅ</t>
    </rPh>
    <rPh sb="4" eb="5">
      <t>ナガ</t>
    </rPh>
    <phoneticPr fontId="11"/>
  </si>
  <si>
    <t>　　申請者　　→　　日馬連事務局　　→　　申請者</t>
    <rPh sb="2" eb="5">
      <t>シンセイシャ</t>
    </rPh>
    <rPh sb="10" eb="11">
      <t>ニチ</t>
    </rPh>
    <rPh sb="11" eb="13">
      <t>バレン</t>
    </rPh>
    <rPh sb="13" eb="16">
      <t>ジムキョク</t>
    </rPh>
    <rPh sb="21" eb="24">
      <t>シンセイシャ</t>
    </rPh>
    <phoneticPr fontId="11"/>
  </si>
  <si>
    <t>申請書提出　　　　受領　　　　受領確認(Fax)</t>
    <rPh sb="0" eb="3">
      <t>シンセイショ</t>
    </rPh>
    <rPh sb="3" eb="5">
      <t>テイシュツ</t>
    </rPh>
    <rPh sb="9" eb="11">
      <t>ジュリョウ</t>
    </rPh>
    <rPh sb="15" eb="17">
      <t>ジュリョウ</t>
    </rPh>
    <rPh sb="17" eb="19">
      <t>カクニン</t>
    </rPh>
    <phoneticPr fontId="11"/>
  </si>
  <si>
    <t>※一頭一枚で申請ください。</t>
    <rPh sb="1" eb="3">
      <t>イットウ</t>
    </rPh>
    <rPh sb="3" eb="5">
      <t>イチマイ</t>
    </rPh>
    <rPh sb="6" eb="8">
      <t>シンセイ</t>
    </rPh>
    <phoneticPr fontId="11"/>
  </si>
  <si>
    <t>※前年度とグレードが変わらない場合は申請は不要です。</t>
    <rPh sb="1" eb="2">
      <t>マエ</t>
    </rPh>
    <rPh sb="2" eb="4">
      <t>ネンド</t>
    </rPh>
    <rPh sb="10" eb="11">
      <t>カ</t>
    </rPh>
    <rPh sb="15" eb="17">
      <t>バアイ</t>
    </rPh>
    <rPh sb="18" eb="20">
      <t>シンセイ</t>
    </rPh>
    <rPh sb="21" eb="23">
      <t>フヨウ</t>
    </rPh>
    <phoneticPr fontId="11"/>
  </si>
  <si>
    <t>※JEF受領確認のFaxを申請者が受け取り申請は終了となります。</t>
    <rPh sb="4" eb="6">
      <t>ジュリョウ</t>
    </rPh>
    <rPh sb="6" eb="8">
      <t>カクニン</t>
    </rPh>
    <rPh sb="13" eb="16">
      <t>シンセイシャ</t>
    </rPh>
    <rPh sb="17" eb="18">
      <t>ウ</t>
    </rPh>
    <rPh sb="19" eb="20">
      <t>ト</t>
    </rPh>
    <rPh sb="21" eb="23">
      <t>シンセイ</t>
    </rPh>
    <rPh sb="24" eb="26">
      <t>シュウリョウ</t>
    </rPh>
    <phoneticPr fontId="11"/>
  </si>
  <si>
    <t>※変更を行った場合、変更前に得たポイントは変更後無効となります。</t>
    <rPh sb="1" eb="3">
      <t>ヘンコウ</t>
    </rPh>
    <rPh sb="4" eb="5">
      <t>オコナ</t>
    </rPh>
    <rPh sb="7" eb="9">
      <t>バアイ</t>
    </rPh>
    <rPh sb="10" eb="13">
      <t>ヘンコウマエ</t>
    </rPh>
    <rPh sb="14" eb="15">
      <t>エ</t>
    </rPh>
    <rPh sb="21" eb="24">
      <t>ヘンコウゴ</t>
    </rPh>
    <rPh sb="24" eb="26">
      <t>ムコウ</t>
    </rPh>
    <phoneticPr fontId="11"/>
  </si>
  <si>
    <t>※日馬連営業日の17時30分までに到着したものについては当日付けの登録、それを過ぎた場合は</t>
    <rPh sb="1" eb="2">
      <t>ニチ</t>
    </rPh>
    <rPh sb="2" eb="4">
      <t>バレン</t>
    </rPh>
    <rPh sb="4" eb="7">
      <t>エイギョウビ</t>
    </rPh>
    <rPh sb="10" eb="11">
      <t>ジ</t>
    </rPh>
    <rPh sb="13" eb="14">
      <t>フン</t>
    </rPh>
    <rPh sb="17" eb="19">
      <t>トウチャク</t>
    </rPh>
    <rPh sb="28" eb="30">
      <t>トウジツ</t>
    </rPh>
    <rPh sb="30" eb="31">
      <t>ヅ</t>
    </rPh>
    <rPh sb="33" eb="35">
      <t>トウロク</t>
    </rPh>
    <phoneticPr fontId="11"/>
  </si>
  <si>
    <t>　翌営業日付けの登録となります。お急ぎの場合は電子申請をご利用ください。</t>
    <rPh sb="17" eb="18">
      <t>イソ</t>
    </rPh>
    <rPh sb="20" eb="22">
      <t>バアイ</t>
    </rPh>
    <rPh sb="23" eb="25">
      <t>デンシ</t>
    </rPh>
    <rPh sb="25" eb="27">
      <t>シンセイ</t>
    </rPh>
    <rPh sb="29" eb="31">
      <t>リヨウ</t>
    </rPh>
    <phoneticPr fontId="11"/>
  </si>
  <si>
    <t>４，５００円×</t>
    <rPh sb="5" eb="6">
      <t>エン</t>
    </rPh>
    <phoneticPr fontId="11"/>
  </si>
  <si>
    <t>４，５００円×</t>
    <rPh sb="1" eb="6">
      <t>５００エン</t>
    </rPh>
    <phoneticPr fontId="11"/>
  </si>
  <si>
    <t>３，０００円×</t>
    <rPh sb="5" eb="6">
      <t>エン</t>
    </rPh>
    <phoneticPr fontId="11"/>
  </si>
  <si>
    <t>鞍</t>
    <rPh sb="0" eb="1">
      <t>クラ</t>
    </rPh>
    <phoneticPr fontId="11"/>
  </si>
  <si>
    <t>少年４,５００円×</t>
    <rPh sb="0" eb="2">
      <t>ショウネン</t>
    </rPh>
    <rPh sb="7" eb="8">
      <t>エン</t>
    </rPh>
    <phoneticPr fontId="11"/>
  </si>
  <si>
    <t>公認第３課目A</t>
    <rPh sb="0" eb="2">
      <t>コウニン</t>
    </rPh>
    <rPh sb="2" eb="3">
      <t>ダイ</t>
    </rPh>
    <rPh sb="4" eb="6">
      <t>カモク</t>
    </rPh>
    <phoneticPr fontId="11"/>
  </si>
  <si>
    <t>第３課目A</t>
    <rPh sb="0" eb="1">
      <t>ダイ</t>
    </rPh>
    <rPh sb="2" eb="4">
      <t>カモク</t>
    </rPh>
    <phoneticPr fontId="11"/>
  </si>
  <si>
    <t>少年第３課目A</t>
    <rPh sb="0" eb="2">
      <t>ショウネン</t>
    </rPh>
    <rPh sb="2" eb="3">
      <t>ダイ</t>
    </rPh>
    <rPh sb="4" eb="6">
      <t>カモク</t>
    </rPh>
    <phoneticPr fontId="11"/>
  </si>
  <si>
    <t>公認第４課目A</t>
    <rPh sb="0" eb="2">
      <t>コウニン</t>
    </rPh>
    <rPh sb="2" eb="3">
      <t>ダイ</t>
    </rPh>
    <rPh sb="4" eb="6">
      <t>カモク</t>
    </rPh>
    <phoneticPr fontId="11"/>
  </si>
  <si>
    <t>第４課目A</t>
    <rPh sb="0" eb="1">
      <t>ダイ</t>
    </rPh>
    <rPh sb="2" eb="4">
      <t>カモク</t>
    </rPh>
    <phoneticPr fontId="11"/>
  </si>
  <si>
    <t>第５課目A</t>
    <rPh sb="0" eb="1">
      <t>ダイ</t>
    </rPh>
    <rPh sb="2" eb="4">
      <t>カモク</t>
    </rPh>
    <phoneticPr fontId="11"/>
  </si>
  <si>
    <t>３，０００円×</t>
    <phoneticPr fontId="11"/>
  </si>
  <si>
    <t>第２課目D　part1</t>
    <rPh sb="0" eb="1">
      <t>ダイ</t>
    </rPh>
    <rPh sb="2" eb="4">
      <t>カモク</t>
    </rPh>
    <phoneticPr fontId="11"/>
  </si>
  <si>
    <t>第２課目B　part1</t>
    <rPh sb="0" eb="1">
      <t>ダイ</t>
    </rPh>
    <rPh sb="2" eb="4">
      <t>カモク</t>
    </rPh>
    <phoneticPr fontId="11"/>
  </si>
  <si>
    <t>第２課目D　part2</t>
    <rPh sb="0" eb="1">
      <t>ダイ</t>
    </rPh>
    <rPh sb="2" eb="4">
      <t>カモク</t>
    </rPh>
    <phoneticPr fontId="11"/>
  </si>
  <si>
    <t>公認第３課目B</t>
    <rPh sb="0" eb="2">
      <t>コウニン</t>
    </rPh>
    <rPh sb="2" eb="3">
      <t>ダイ</t>
    </rPh>
    <rPh sb="4" eb="6">
      <t>カモク</t>
    </rPh>
    <phoneticPr fontId="11"/>
  </si>
  <si>
    <t>第２課目B　part2</t>
    <rPh sb="0" eb="1">
      <t>ダイ</t>
    </rPh>
    <rPh sb="2" eb="4">
      <t>カモク</t>
    </rPh>
    <phoneticPr fontId="11"/>
  </si>
  <si>
    <t>少年第２課目B　part2</t>
    <rPh sb="0" eb="2">
      <t>ショウネン</t>
    </rPh>
    <rPh sb="2" eb="3">
      <t>ダイ</t>
    </rPh>
    <rPh sb="4" eb="6">
      <t>カモク</t>
    </rPh>
    <phoneticPr fontId="11"/>
  </si>
  <si>
    <t>ステップアップ第２課目B</t>
    <rPh sb="7" eb="8">
      <t>ダイ</t>
    </rPh>
    <rPh sb="9" eb="11">
      <t>カモク</t>
    </rPh>
    <phoneticPr fontId="11"/>
  </si>
  <si>
    <t>第３課目B</t>
    <rPh sb="0" eb="1">
      <t>ダイ</t>
    </rPh>
    <rPh sb="2" eb="4">
      <t>カモク</t>
    </rPh>
    <phoneticPr fontId="11"/>
  </si>
  <si>
    <t>少年第３課目B</t>
    <rPh sb="0" eb="2">
      <t>ショウネン</t>
    </rPh>
    <rPh sb="2" eb="3">
      <t>ダイ</t>
    </rPh>
    <rPh sb="4" eb="6">
      <t>カモク</t>
    </rPh>
    <phoneticPr fontId="11"/>
  </si>
  <si>
    <t>公認第４課目B</t>
    <rPh sb="0" eb="2">
      <t>コウニン</t>
    </rPh>
    <rPh sb="2" eb="3">
      <t>ダイ</t>
    </rPh>
    <rPh sb="4" eb="6">
      <t>カモク</t>
    </rPh>
    <phoneticPr fontId="11"/>
  </si>
  <si>
    <t>第４課目B</t>
    <rPh sb="0" eb="1">
      <t>ダイ</t>
    </rPh>
    <rPh sb="2" eb="4">
      <t>カモク</t>
    </rPh>
    <phoneticPr fontId="11"/>
  </si>
  <si>
    <t>第５課目B</t>
    <rPh sb="0" eb="1">
      <t>ダイ</t>
    </rPh>
    <rPh sb="2" eb="4">
      <t>カモク</t>
    </rPh>
    <phoneticPr fontId="11"/>
  </si>
  <si>
    <t>公認第３課目A</t>
    <rPh sb="0" eb="2">
      <t>コウニン</t>
    </rPh>
    <rPh sb="2" eb="3">
      <t>ダイ</t>
    </rPh>
    <rPh sb="4" eb="6">
      <t>カモク</t>
    </rPh>
    <phoneticPr fontId="15"/>
  </si>
  <si>
    <t>公認第４課目A</t>
    <rPh sb="2" eb="3">
      <t>ダイ</t>
    </rPh>
    <rPh sb="4" eb="6">
      <t>カモク</t>
    </rPh>
    <phoneticPr fontId="15"/>
  </si>
  <si>
    <t>公認第３課目B</t>
    <rPh sb="0" eb="2">
      <t>コウニン</t>
    </rPh>
    <rPh sb="2" eb="3">
      <t>ダイ</t>
    </rPh>
    <rPh sb="4" eb="6">
      <t>カモク</t>
    </rPh>
    <phoneticPr fontId="15"/>
  </si>
  <si>
    <t>公認第４課目B</t>
    <rPh sb="0" eb="2">
      <t>コウニン</t>
    </rPh>
    <rPh sb="2" eb="3">
      <t>ダイ</t>
    </rPh>
    <rPh sb="4" eb="6">
      <t>カモク</t>
    </rPh>
    <phoneticPr fontId="15"/>
  </si>
  <si>
    <t>三種混合</t>
    <rPh sb="0" eb="4">
      <t>サンシュコンゴウ</t>
    </rPh>
    <phoneticPr fontId="11"/>
  </si>
  <si>
    <t>※その他　馬の入厩検疫については、ノーザンホースパークからの指示に従ってください。</t>
    <rPh sb="3" eb="4">
      <t>タ</t>
    </rPh>
    <rPh sb="5" eb="6">
      <t>ウマ</t>
    </rPh>
    <rPh sb="7" eb="9">
      <t>ニュウキュウ</t>
    </rPh>
    <rPh sb="9" eb="11">
      <t>ケンエキ</t>
    </rPh>
    <rPh sb="30" eb="32">
      <t>シジ</t>
    </rPh>
    <rPh sb="33" eb="34">
      <t>シタガ</t>
    </rPh>
    <phoneticPr fontId="11"/>
  </si>
  <si>
    <t>誓　約　書　（選手用）</t>
  </si>
  <si>
    <t>所属団体名　　　　　　　　　　　　　　　　　　</t>
    <phoneticPr fontId="11"/>
  </si>
  <si>
    <t>電話番号　　　　　　　　　　　　　　　　　　　</t>
    <phoneticPr fontId="11"/>
  </si>
  <si>
    <t>（参加選手が高校生以下の場合は、保護者の捺印）</t>
    <phoneticPr fontId="11"/>
  </si>
  <si>
    <t>加入障害保険会社　　　　　　　　　　　　　　</t>
    <phoneticPr fontId="11"/>
  </si>
  <si>
    <t>以上、誓約致します。</t>
  </si>
  <si>
    <t>〈特筆すべき病歴〉</t>
  </si>
  <si>
    <t>　過去の疾病等</t>
  </si>
  <si>
    <t>※　　　　　　　　　　　　　　　　　　　　　　　　　　　　　　　　　　</t>
  </si>
  <si>
    <t>　過去の外科手術（年月日記載）</t>
  </si>
  <si>
    <t>　薬品アレルギー（　有　・　無　）</t>
  </si>
  <si>
    <t>　常備薬　　　　（　有　・　無　）</t>
  </si>
  <si>
    <t>血液型　A　B　O　AB　型　RH(＋　－)</t>
    <phoneticPr fontId="11"/>
  </si>
  <si>
    <t>　コンタクトレンズ：　　している　　　していない　　</t>
  </si>
  <si>
    <t>緊急連絡先</t>
  </si>
  <si>
    <t>　氏名</t>
    <phoneticPr fontId="11"/>
  </si>
  <si>
    <t>続柄</t>
  </si>
  <si>
    <t>　住所　　</t>
    <phoneticPr fontId="11"/>
  </si>
  <si>
    <t>　電話番号　　　　　　　　　　　　　　</t>
    <phoneticPr fontId="11"/>
  </si>
  <si>
    <t>携帯番号</t>
  </si>
  <si>
    <t>輸血必要時：承諾する 　承諾しない</t>
    <phoneticPr fontId="11"/>
  </si>
  <si>
    <t>私は、北海道乗馬連盟主催競技会に参加出場するにあたり、選手として、大会の主旨、ルールを遵守し、スポーツマンシップを発揮して競技し、万一事故ありたるときも決して異議は申しません。また、新型コロナウィルス感染症のまん延防止に引き続き注意します。</t>
    <phoneticPr fontId="11"/>
  </si>
  <si>
    <t>参加選手名　　　　　　　　　　　　　　　　　　印</t>
    <phoneticPr fontId="11"/>
  </si>
  <si>
    <t>住所　　　　　　　　　　　　　　　　　　　　　　　　</t>
    <phoneticPr fontId="11"/>
  </si>
  <si>
    <t>保護者　　　　　　　　　　　　　　　　　　　　印</t>
    <phoneticPr fontId="11"/>
  </si>
  <si>
    <t>公認種目</t>
    <rPh sb="0" eb="4">
      <t>コウニンシュモク</t>
    </rPh>
    <phoneticPr fontId="11"/>
  </si>
  <si>
    <t>８，５００円</t>
    <rPh sb="5" eb="6">
      <t>エン</t>
    </rPh>
    <phoneticPr fontId="11"/>
  </si>
  <si>
    <t>８，５００円×</t>
    <rPh sb="5" eb="6">
      <t>エン</t>
    </rPh>
    <phoneticPr fontId="11"/>
  </si>
  <si>
    <t>８，５００円×</t>
    <rPh sb="1" eb="6">
      <t>５００エン</t>
    </rPh>
    <phoneticPr fontId="11"/>
  </si>
  <si>
    <t>８，５００円×</t>
    <phoneticPr fontId="11"/>
  </si>
  <si>
    <t>①馬インフルエンザ接種年月日については以下の通り記入してください。</t>
    <rPh sb="1" eb="2">
      <t>ウマ</t>
    </rPh>
    <rPh sb="9" eb="11">
      <t>セッシュ</t>
    </rPh>
    <rPh sb="11" eb="14">
      <t>ネンガッピ</t>
    </rPh>
    <rPh sb="19" eb="21">
      <t>イカ</t>
    </rPh>
    <rPh sb="22" eb="23">
      <t>トオ</t>
    </rPh>
    <rPh sb="24" eb="26">
      <t>キニュウ</t>
    </rPh>
    <phoneticPr fontId="11"/>
  </si>
  <si>
    <t>②日本脳炎予防接種の義務はなくなりましたが、春に接種する三種混合ワクチンを接種した場合は記載してください。</t>
    <rPh sb="1" eb="5">
      <t>ニホンノウエン</t>
    </rPh>
    <rPh sb="5" eb="9">
      <t>ヨボウセッシュ</t>
    </rPh>
    <rPh sb="10" eb="12">
      <t>ギム</t>
    </rPh>
    <rPh sb="22" eb="23">
      <t>ハル</t>
    </rPh>
    <rPh sb="24" eb="26">
      <t>セッシュ</t>
    </rPh>
    <rPh sb="28" eb="30">
      <t>サンシュ</t>
    </rPh>
    <rPh sb="30" eb="32">
      <t>コンゴウ</t>
    </rPh>
    <rPh sb="37" eb="39">
      <t>セッシュ</t>
    </rPh>
    <rPh sb="41" eb="43">
      <t>バアイ</t>
    </rPh>
    <rPh sb="44" eb="46">
      <t>キサイ</t>
    </rPh>
    <phoneticPr fontId="11"/>
  </si>
  <si>
    <t>金融機関名</t>
    <rPh sb="0" eb="5">
      <t>キンユウキカンメイ</t>
    </rPh>
    <phoneticPr fontId="11"/>
  </si>
  <si>
    <t>支店名</t>
    <rPh sb="0" eb="3">
      <t>シテンメイ</t>
    </rPh>
    <phoneticPr fontId="11"/>
  </si>
  <si>
    <t>預金種別</t>
    <rPh sb="0" eb="4">
      <t>ヨキンシュベツ</t>
    </rPh>
    <phoneticPr fontId="11"/>
  </si>
  <si>
    <t>口座番号</t>
    <rPh sb="0" eb="4">
      <t>コウザバンゴウ</t>
    </rPh>
    <phoneticPr fontId="11"/>
  </si>
  <si>
    <t>フリガナ</t>
    <phoneticPr fontId="11"/>
  </si>
  <si>
    <t>口座名義人</t>
    <rPh sb="0" eb="5">
      <t>コウザメイギニン</t>
    </rPh>
    <phoneticPr fontId="11"/>
  </si>
  <si>
    <t>普通預金・当座預金・その他（　　　　　　　　）</t>
    <rPh sb="0" eb="4">
      <t>フツウヨキン</t>
    </rPh>
    <rPh sb="5" eb="7">
      <t>トウザ</t>
    </rPh>
    <rPh sb="7" eb="9">
      <t>ヨキン</t>
    </rPh>
    <rPh sb="12" eb="13">
      <t>ホカ</t>
    </rPh>
    <phoneticPr fontId="11"/>
  </si>
  <si>
    <t>公認８,５００円×</t>
    <rPh sb="0" eb="2">
      <t>コウニン</t>
    </rPh>
    <rPh sb="7" eb="8">
      <t>エン</t>
    </rPh>
    <phoneticPr fontId="11"/>
  </si>
  <si>
    <t>４，０００円</t>
    <rPh sb="1" eb="6">
      <t>000エン</t>
    </rPh>
    <phoneticPr fontId="11"/>
  </si>
  <si>
    <t>少年LB・LC・第２課目B、ステップアップ</t>
    <rPh sb="0" eb="2">
      <t>ショウネン</t>
    </rPh>
    <rPh sb="8" eb="9">
      <t>ダイ</t>
    </rPh>
    <rPh sb="10" eb="12">
      <t>カモク</t>
    </rPh>
    <phoneticPr fontId="11"/>
  </si>
  <si>
    <t>６，０００円</t>
    <rPh sb="5" eb="6">
      <t>エン</t>
    </rPh>
    <phoneticPr fontId="11"/>
  </si>
  <si>
    <t>６，０００円×</t>
    <rPh sb="5" eb="6">
      <t>エン</t>
    </rPh>
    <phoneticPr fontId="11"/>
  </si>
  <si>
    <t>４，０００円×</t>
    <rPh sb="5" eb="6">
      <t>エン</t>
    </rPh>
    <phoneticPr fontId="11"/>
  </si>
  <si>
    <t>６，０００円×</t>
    <phoneticPr fontId="11"/>
  </si>
  <si>
    <t>一般６,０００円×</t>
    <rPh sb="0" eb="2">
      <t>イッパン</t>
    </rPh>
    <rPh sb="7" eb="8">
      <t>エン</t>
    </rPh>
    <phoneticPr fontId="11"/>
  </si>
  <si>
    <t>一般４,０００円×</t>
    <rPh sb="0" eb="2">
      <t>イッパン</t>
    </rPh>
    <rPh sb="7" eb="8">
      <t>エン</t>
    </rPh>
    <phoneticPr fontId="11"/>
  </si>
  <si>
    <t>少年/ステップアップ３,０００円×</t>
    <rPh sb="0" eb="2">
      <t>ショウネン</t>
    </rPh>
    <rPh sb="15" eb="16">
      <t>エン</t>
    </rPh>
    <phoneticPr fontId="11"/>
  </si>
  <si>
    <t>少年第２課目B　/ｽﾃｯﾌﾟｱｯﾌﾟ3,000円</t>
    <rPh sb="0" eb="2">
      <t>ショウネン</t>
    </rPh>
    <rPh sb="2" eb="3">
      <t>ダイ</t>
    </rPh>
    <rPh sb="4" eb="6">
      <t>カモク</t>
    </rPh>
    <rPh sb="23" eb="24">
      <t>エン</t>
    </rPh>
    <phoneticPr fontId="11"/>
  </si>
  <si>
    <r>
      <t>※輸送補助費振込口座</t>
    </r>
    <r>
      <rPr>
        <sz val="8"/>
        <rFont val="ＭＳ Ｐゴシック"/>
        <family val="3"/>
        <charset val="128"/>
      </rPr>
      <t>（北洋銀行に口座をお持ちの方は、その口座指定頂く様ご協力ください。）</t>
    </r>
    <rPh sb="1" eb="6">
      <t>ユソウホジョヒ</t>
    </rPh>
    <rPh sb="6" eb="8">
      <t>フリコミ</t>
    </rPh>
    <rPh sb="8" eb="10">
      <t>コウザ</t>
    </rPh>
    <rPh sb="11" eb="15">
      <t>ホクヨウギンコウ</t>
    </rPh>
    <rPh sb="16" eb="18">
      <t>コウザ</t>
    </rPh>
    <rPh sb="20" eb="21">
      <t>モ</t>
    </rPh>
    <rPh sb="23" eb="24">
      <t>カタ</t>
    </rPh>
    <rPh sb="28" eb="30">
      <t>コウザ</t>
    </rPh>
    <rPh sb="30" eb="32">
      <t>シテイ</t>
    </rPh>
    <rPh sb="32" eb="33">
      <t>イタダ</t>
    </rPh>
    <rPh sb="34" eb="35">
      <t>ヨウ</t>
    </rPh>
    <rPh sb="36" eb="38">
      <t>キョウリョク</t>
    </rPh>
    <phoneticPr fontId="11"/>
  </si>
  <si>
    <t>①入厩届より順に入力してください。次のシートに自動で反映されます。</t>
    <rPh sb="1" eb="3">
      <t>ニュウキュウ</t>
    </rPh>
    <rPh sb="3" eb="4">
      <t>トドケ</t>
    </rPh>
    <rPh sb="6" eb="7">
      <t>ジュン</t>
    </rPh>
    <rPh sb="8" eb="10">
      <t>ニュウリョク</t>
    </rPh>
    <rPh sb="17" eb="18">
      <t>ツギ</t>
    </rPh>
    <rPh sb="23" eb="25">
      <t>ジドウ</t>
    </rPh>
    <rPh sb="26" eb="28">
      <t>ハンエイ</t>
    </rPh>
    <phoneticPr fontId="11"/>
  </si>
  <si>
    <t>②参加選手を入力してください。</t>
    <rPh sb="1" eb="3">
      <t>サンカ</t>
    </rPh>
    <rPh sb="3" eb="5">
      <t>センシュ</t>
    </rPh>
    <rPh sb="6" eb="8">
      <t>ニュウリョク</t>
    </rPh>
    <phoneticPr fontId="11"/>
  </si>
  <si>
    <t>③全て自動で計算されますが、必ずご自身でご確認の上ご提出ください。</t>
    <rPh sb="1" eb="2">
      <t>スベ</t>
    </rPh>
    <rPh sb="3" eb="5">
      <t>ジドウ</t>
    </rPh>
    <rPh sb="6" eb="8">
      <t>ケイサン</t>
    </rPh>
    <rPh sb="14" eb="15">
      <t>カナラ</t>
    </rPh>
    <rPh sb="17" eb="19">
      <t>ジシン</t>
    </rPh>
    <rPh sb="21" eb="23">
      <t>カクニン</t>
    </rPh>
    <rPh sb="24" eb="25">
      <t>ウエ</t>
    </rPh>
    <rPh sb="26" eb="28">
      <t>テイシュツ</t>
    </rPh>
    <phoneticPr fontId="11"/>
  </si>
  <si>
    <t>③参加選手・馬名簿は障害・馬場の両方に入力してください。</t>
    <rPh sb="1" eb="5">
      <t>サンカセンシュ</t>
    </rPh>
    <rPh sb="6" eb="7">
      <t>ウマ</t>
    </rPh>
    <rPh sb="7" eb="9">
      <t>メイボ</t>
    </rPh>
    <rPh sb="10" eb="12">
      <t>ショウガイ</t>
    </rPh>
    <rPh sb="13" eb="15">
      <t>ババ</t>
    </rPh>
    <rPh sb="16" eb="18">
      <t>リョウホウ</t>
    </rPh>
    <rPh sb="19" eb="21">
      <t>ニュウリョク</t>
    </rPh>
    <phoneticPr fontId="11"/>
  </si>
  <si>
    <t>入厩日：　　　　　　　　　</t>
    <rPh sb="0" eb="3">
      <t>ニュウキュウビ</t>
    </rPh>
    <phoneticPr fontId="11"/>
  </si>
  <si>
    <t>退厩日：</t>
    <rPh sb="0" eb="3">
      <t>タイキュウビ</t>
    </rPh>
    <phoneticPr fontId="11"/>
  </si>
  <si>
    <t>団体名</t>
    <rPh sb="0" eb="3">
      <t>ダンタイメイ</t>
    </rPh>
    <phoneticPr fontId="11"/>
  </si>
  <si>
    <t>団体名</t>
    <rPh sb="0" eb="3">
      <t>だんたいめい</t>
    </rPh>
    <phoneticPr fontId="11" type="Hiragana"/>
  </si>
  <si>
    <t>大会時連絡先：</t>
    <rPh sb="0" eb="3">
      <t>タイカイジ</t>
    </rPh>
    <rPh sb="3" eb="6">
      <t>レンラクサキ</t>
    </rPh>
    <phoneticPr fontId="11"/>
  </si>
  <si>
    <t>代表者氏名：</t>
    <rPh sb="0" eb="3">
      <t>ダイヒョウシャ</t>
    </rPh>
    <rPh sb="3" eb="5">
      <t>シメイ</t>
    </rPh>
    <phoneticPr fontId="11"/>
  </si>
  <si>
    <t>℡</t>
    <phoneticPr fontId="11"/>
  </si>
  <si>
    <t>少年第２課目B　part1</t>
    <rPh sb="0" eb="2">
      <t>ショウネン</t>
    </rPh>
    <rPh sb="2" eb="3">
      <t>ダイ</t>
    </rPh>
    <rPh sb="4" eb="6">
      <t>カモク</t>
    </rPh>
    <phoneticPr fontId="11"/>
  </si>
  <si>
    <t>一般第２課目　　　　４,０００円×</t>
    <rPh sb="0" eb="2">
      <t>イッパン</t>
    </rPh>
    <rPh sb="2" eb="3">
      <t>ダイ</t>
    </rPh>
    <rPh sb="4" eb="6">
      <t>カモク</t>
    </rPh>
    <rPh sb="15" eb="16">
      <t>エン</t>
    </rPh>
    <phoneticPr fontId="11"/>
  </si>
  <si>
    <t>◆我々は北海道新緑馬術大会に出場するにあたり、大会の主旨・ルールを厳守し、万一事故ありたる時も決して　異議は申しません。以上誓約し参加を申し込みます。</t>
    <rPh sb="1" eb="3">
      <t>ワレワレ</t>
    </rPh>
    <rPh sb="4" eb="7">
      <t>ホッカイドウ</t>
    </rPh>
    <rPh sb="7" eb="9">
      <t>シンリョク</t>
    </rPh>
    <rPh sb="9" eb="11">
      <t>バジュツ</t>
    </rPh>
    <rPh sb="11" eb="13">
      <t>タイカイ</t>
    </rPh>
    <rPh sb="14" eb="16">
      <t>シュツジョウ</t>
    </rPh>
    <rPh sb="23" eb="25">
      <t>タイカイ</t>
    </rPh>
    <rPh sb="26" eb="28">
      <t>シュシ</t>
    </rPh>
    <phoneticPr fontId="11"/>
  </si>
  <si>
    <t>３，０００円×</t>
    <rPh sb="1" eb="6">
      <t>０００エン</t>
    </rPh>
    <phoneticPr fontId="11"/>
  </si>
  <si>
    <t>※代表者氏名</t>
    <rPh sb="1" eb="4">
      <t>ダイヒョウシャ</t>
    </rPh>
    <rPh sb="4" eb="6">
      <t>シメイ</t>
    </rPh>
    <phoneticPr fontId="11"/>
  </si>
  <si>
    <t>※大会時連絡先</t>
    <rPh sb="1" eb="4">
      <t>タイカイジ</t>
    </rPh>
    <rPh sb="4" eb="7">
      <t>レンラクサキ</t>
    </rPh>
    <phoneticPr fontId="11"/>
  </si>
  <si>
    <t>※クラブ名</t>
    <rPh sb="4" eb="5">
      <t>メイ</t>
    </rPh>
    <phoneticPr fontId="11"/>
  </si>
  <si>
    <t>一般LB・LC・第２課目</t>
    <rPh sb="0" eb="2">
      <t>イッパン</t>
    </rPh>
    <rPh sb="8" eb="9">
      <t>ダイ</t>
    </rPh>
    <rPh sb="10" eb="12">
      <t>カモク</t>
    </rPh>
    <phoneticPr fontId="11"/>
  </si>
  <si>
    <t>７０ｃｍ</t>
    <phoneticPr fontId="11"/>
  </si>
  <si>
    <t>９０ｃｍ</t>
    <phoneticPr fontId="11"/>
  </si>
  <si>
    <t>１３０ｃｍ</t>
    <phoneticPr fontId="11"/>
  </si>
  <si>
    <t>７，５００円</t>
    <rPh sb="5" eb="6">
      <t>エン</t>
    </rPh>
    <phoneticPr fontId="11"/>
  </si>
  <si>
    <t>◆我々は馬術大会に出場するにあたり、大会の主旨、ルールを厳守し、万一事故ありたる時も決して異議は申しません。以上誓約し参加を申し込みます。</t>
    <rPh sb="1" eb="3">
      <t>ワレワレ</t>
    </rPh>
    <rPh sb="4" eb="6">
      <t>バジュツ</t>
    </rPh>
    <rPh sb="6" eb="8">
      <t>タイカイ</t>
    </rPh>
    <rPh sb="9" eb="11">
      <t>シュツジョウ</t>
    </rPh>
    <rPh sb="18" eb="20">
      <t>タイカイ</t>
    </rPh>
    <rPh sb="21" eb="23">
      <t>シュシ</t>
    </rPh>
    <phoneticPr fontId="11"/>
  </si>
  <si>
    <t>※入厩１週間前から１日２回の体温測定。馬の状態の観察を徹底してください。</t>
    <rPh sb="1" eb="3">
      <t>ニュウキュウ</t>
    </rPh>
    <rPh sb="4" eb="7">
      <t>シュウカンマエ</t>
    </rPh>
    <rPh sb="10" eb="11">
      <t>ニチ</t>
    </rPh>
    <rPh sb="12" eb="13">
      <t>カイ</t>
    </rPh>
    <rPh sb="14" eb="16">
      <t>タイオン</t>
    </rPh>
    <rPh sb="16" eb="18">
      <t>ソクテイ</t>
    </rPh>
    <rPh sb="19" eb="20">
      <t>ウマ</t>
    </rPh>
    <rPh sb="21" eb="23">
      <t>ジョウタイ</t>
    </rPh>
    <rPh sb="24" eb="26">
      <t>カンサツ</t>
    </rPh>
    <rPh sb="27" eb="29">
      <t>テッテイ</t>
    </rPh>
    <phoneticPr fontId="11"/>
  </si>
  <si>
    <t>入厩日時　　　　　　　　　月　　　日　　　時頃</t>
    <rPh sb="0" eb="1">
      <t>ニュウ</t>
    </rPh>
    <rPh sb="1" eb="2">
      <t>キュウ</t>
    </rPh>
    <rPh sb="2" eb="4">
      <t>ニチジ</t>
    </rPh>
    <rPh sb="13" eb="14">
      <t>ガツ</t>
    </rPh>
    <rPh sb="17" eb="18">
      <t>ニチ</t>
    </rPh>
    <rPh sb="21" eb="22">
      <t>ジ</t>
    </rPh>
    <rPh sb="22" eb="23">
      <t>コロ</t>
    </rPh>
    <phoneticPr fontId="11"/>
  </si>
  <si>
    <t>※必ずご記入ください</t>
    <rPh sb="1" eb="2">
      <t>カナラ</t>
    </rPh>
    <rPh sb="4" eb="6">
      <t>キニュウ</t>
    </rPh>
    <phoneticPr fontId="11"/>
  </si>
  <si>
    <t>２０２５年　　月　　日</t>
    <phoneticPr fontId="11"/>
  </si>
  <si>
    <t>2025年度北海道乗馬連盟主催競技会に参加するにあたり、以下の通り誓約します。</t>
    <rPh sb="4" eb="6">
      <t>ネンド</t>
    </rPh>
    <rPh sb="6" eb="9">
      <t>ホッカイドウ</t>
    </rPh>
    <rPh sb="9" eb="13">
      <t>ジョウバレンメイ</t>
    </rPh>
    <rPh sb="13" eb="15">
      <t>シュサイ</t>
    </rPh>
    <rPh sb="15" eb="18">
      <t>キョウギカイ</t>
    </rPh>
    <phoneticPr fontId="11"/>
  </si>
  <si>
    <t>昨年度より変更がない場合は記入不要です。</t>
    <rPh sb="0" eb="3">
      <t>サクネンド</t>
    </rPh>
    <rPh sb="5" eb="7">
      <t>ヘンコウ</t>
    </rPh>
    <rPh sb="10" eb="12">
      <t>バアイ</t>
    </rPh>
    <rPh sb="13" eb="15">
      <t>キニュウ</t>
    </rPh>
    <rPh sb="15" eb="17">
      <t>フヨウ</t>
    </rPh>
    <phoneticPr fontId="11"/>
  </si>
  <si>
    <t>７０cmクラス</t>
    <phoneticPr fontId="11"/>
  </si>
  <si>
    <t>９０cmクラス</t>
    <phoneticPr fontId="11"/>
  </si>
  <si>
    <t>１１０cmクラス</t>
    <phoneticPr fontId="11"/>
  </si>
  <si>
    <t>１3０cmクラス</t>
    <phoneticPr fontId="11"/>
  </si>
  <si>
    <t>　　　第６０回　北海道春季馬術大会入厩届</t>
    <rPh sb="3" eb="4">
      <t>ダイ</t>
    </rPh>
    <rPh sb="6" eb="7">
      <t>カイ</t>
    </rPh>
    <rPh sb="8" eb="11">
      <t>ホッカイドウ</t>
    </rPh>
    <rPh sb="11" eb="13">
      <t>シュンキ</t>
    </rPh>
    <rPh sb="13" eb="15">
      <t>バジュツ</t>
    </rPh>
    <rPh sb="15" eb="17">
      <t>タイカイ</t>
    </rPh>
    <rPh sb="17" eb="18">
      <t>ニュウ</t>
    </rPh>
    <rPh sb="18" eb="19">
      <t>キュウ</t>
    </rPh>
    <rPh sb="19" eb="20">
      <t>トドケ</t>
    </rPh>
    <phoneticPr fontId="11"/>
  </si>
  <si>
    <t>第60回　北海道春季馬術大会（障害の部）　参加人馬登録名簿</t>
    <rPh sb="0" eb="1">
      <t>ダイ</t>
    </rPh>
    <rPh sb="3" eb="4">
      <t>カイ</t>
    </rPh>
    <rPh sb="5" eb="8">
      <t>ホッカイドウ</t>
    </rPh>
    <rPh sb="8" eb="10">
      <t>シュンキ</t>
    </rPh>
    <rPh sb="10" eb="12">
      <t>バジュツ</t>
    </rPh>
    <rPh sb="12" eb="14">
      <t>タイカイ</t>
    </rPh>
    <rPh sb="15" eb="17">
      <t>ショウガイ</t>
    </rPh>
    <rPh sb="18" eb="19">
      <t>ブ</t>
    </rPh>
    <rPh sb="21" eb="23">
      <t>サンカ</t>
    </rPh>
    <rPh sb="23" eb="25">
      <t>ジンバ</t>
    </rPh>
    <rPh sb="25" eb="27">
      <t>トウロク</t>
    </rPh>
    <rPh sb="27" eb="29">
      <t>メイボ</t>
    </rPh>
    <phoneticPr fontId="11"/>
  </si>
  <si>
    <t>第６０回北海道春季馬術大会　障害</t>
    <rPh sb="0" eb="1">
      <t>ダイ</t>
    </rPh>
    <rPh sb="3" eb="4">
      <t>カイ</t>
    </rPh>
    <rPh sb="4" eb="7">
      <t>ホッカイドウ</t>
    </rPh>
    <rPh sb="7" eb="9">
      <t>シュンキ</t>
    </rPh>
    <rPh sb="9" eb="11">
      <t>バジュツ</t>
    </rPh>
    <rPh sb="11" eb="13">
      <t>タイカイ</t>
    </rPh>
    <rPh sb="14" eb="16">
      <t>ショウガイ</t>
    </rPh>
    <phoneticPr fontId="11"/>
  </si>
  <si>
    <t>６月２１日（土）</t>
    <rPh sb="1" eb="2">
      <t>ガツ</t>
    </rPh>
    <rPh sb="4" eb="5">
      <t>ニチ</t>
    </rPh>
    <rPh sb="6" eb="7">
      <t>ド</t>
    </rPh>
    <phoneticPr fontId="11"/>
  </si>
  <si>
    <t>６月２２日（日）</t>
    <rPh sb="1" eb="2">
      <t>ガツ</t>
    </rPh>
    <rPh sb="4" eb="5">
      <t>ニチ</t>
    </rPh>
    <phoneticPr fontId="11"/>
  </si>
  <si>
    <t>少年中障害C　part1</t>
    <rPh sb="0" eb="2">
      <t>ショウネン</t>
    </rPh>
    <rPh sb="2" eb="3">
      <t>チュウ</t>
    </rPh>
    <rPh sb="3" eb="5">
      <t>ショウガイ</t>
    </rPh>
    <phoneticPr fontId="11"/>
  </si>
  <si>
    <t>標準中障害A　part1</t>
    <rPh sb="0" eb="2">
      <t>ヒョウジュン</t>
    </rPh>
    <rPh sb="2" eb="5">
      <t>チュウショウガイ</t>
    </rPh>
    <phoneticPr fontId="11"/>
  </si>
  <si>
    <t>第60回　北海道春季馬術大会（馬場の部）　参加人馬登録名簿</t>
    <rPh sb="0" eb="1">
      <t>ダイ</t>
    </rPh>
    <rPh sb="3" eb="4">
      <t>カイ</t>
    </rPh>
    <rPh sb="5" eb="8">
      <t>ホッカイドウ</t>
    </rPh>
    <rPh sb="8" eb="10">
      <t>シュンキ</t>
    </rPh>
    <rPh sb="10" eb="12">
      <t>バジュツ</t>
    </rPh>
    <rPh sb="12" eb="14">
      <t>タイカイ</t>
    </rPh>
    <rPh sb="15" eb="17">
      <t>ババ</t>
    </rPh>
    <rPh sb="18" eb="19">
      <t>ブ</t>
    </rPh>
    <rPh sb="21" eb="23">
      <t>サンカ</t>
    </rPh>
    <rPh sb="23" eb="25">
      <t>ジンバ</t>
    </rPh>
    <rPh sb="25" eb="27">
      <t>トウロク</t>
    </rPh>
    <rPh sb="27" eb="29">
      <t>メイボ</t>
    </rPh>
    <phoneticPr fontId="11"/>
  </si>
  <si>
    <t>国体総合馬術</t>
    <rPh sb="0" eb="2">
      <t>コクタイ</t>
    </rPh>
    <rPh sb="2" eb="4">
      <t>ソウゴウ</t>
    </rPh>
    <rPh sb="4" eb="6">
      <t>バジュツ</t>
    </rPh>
    <phoneticPr fontId="11"/>
  </si>
  <si>
    <t>公認ジュニアライダー</t>
    <rPh sb="0" eb="2">
      <t>コウニン</t>
    </rPh>
    <phoneticPr fontId="11"/>
  </si>
  <si>
    <t>公認自由演技ｼﾞｭﾆｱﾗｲﾀﾞｰ</t>
    <rPh sb="0" eb="2">
      <t>コウニン</t>
    </rPh>
    <rPh sb="2" eb="6">
      <t>ジユウエンギ</t>
    </rPh>
    <phoneticPr fontId="11"/>
  </si>
  <si>
    <t>公認インターメディエイトⅠ</t>
    <rPh sb="0" eb="2">
      <t>コウニン</t>
    </rPh>
    <phoneticPr fontId="11"/>
  </si>
  <si>
    <t>公認ジュニアライダー</t>
    <phoneticPr fontId="15"/>
  </si>
  <si>
    <t>第60回 北海道春季馬術大会　馬場</t>
    <rPh sb="0" eb="1">
      <t>ダイ</t>
    </rPh>
    <rPh sb="3" eb="4">
      <t>カイ</t>
    </rPh>
    <rPh sb="5" eb="8">
      <t>ホッカイドウ</t>
    </rPh>
    <rPh sb="8" eb="10">
      <t>シュンキ</t>
    </rPh>
    <rPh sb="10" eb="12">
      <t>バジュツ</t>
    </rPh>
    <rPh sb="12" eb="14">
      <t>タイカイ</t>
    </rPh>
    <rPh sb="15" eb="17">
      <t>ババ</t>
    </rPh>
    <phoneticPr fontId="11"/>
  </si>
  <si>
    <t>第60回 北海道春季馬術大会　フレンドリー競技</t>
    <rPh sb="0" eb="1">
      <t>ダイ</t>
    </rPh>
    <rPh sb="3" eb="4">
      <t>カイ</t>
    </rPh>
    <rPh sb="5" eb="8">
      <t>ホッカイドウ</t>
    </rPh>
    <rPh sb="8" eb="10">
      <t>シュンキ</t>
    </rPh>
    <rPh sb="10" eb="12">
      <t>バジュツ</t>
    </rPh>
    <rPh sb="12" eb="14">
      <t>タイカイ</t>
    </rPh>
    <rPh sb="21" eb="23">
      <t>キョウギ</t>
    </rPh>
    <phoneticPr fontId="11"/>
  </si>
  <si>
    <t>　　第６０回北海道春季馬術大会</t>
    <rPh sb="2" eb="3">
      <t>ダイ</t>
    </rPh>
    <rPh sb="5" eb="6">
      <t>カイ</t>
    </rPh>
    <rPh sb="6" eb="9">
      <t>ホッカイドウ</t>
    </rPh>
    <rPh sb="9" eb="11">
      <t>シュンキ</t>
    </rPh>
    <rPh sb="11" eb="13">
      <t>バジュツ</t>
    </rPh>
    <rPh sb="13" eb="15">
      <t>タイカイ</t>
    </rPh>
    <phoneticPr fontId="11"/>
  </si>
  <si>
    <t>公認ｾﾝﾄｼﾞｮｰｼﾞ章典</t>
    <rPh sb="0" eb="2">
      <t>コウニン</t>
    </rPh>
    <rPh sb="11" eb="13">
      <t>ショウテン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</si>
</sst>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6"/>
      <name val="ＭＳ Ｐゴシック"/>
      <family val="3"/>
      <charset val="128"/>
    </font>
    <font>
      <sz val="6"/>
      <name val="ＭＳ Ｐゴシック"/>
      <family val="3"/>
      <charset val="128"/>
    </font>
    <font>
      <u/>
      <sz val="11"/>
      <name val="ＭＳ Ｐゴシック"/>
      <family val="3"/>
      <charset val="128"/>
    </font>
    <font>
      <sz val="12"/>
      <name val="ＭＳ Ｐゴシック"/>
      <family val="3"/>
      <charset val="128"/>
    </font>
    <font>
      <sz val="20"/>
      <name val="ＭＳ Ｐゴシック"/>
      <family val="3"/>
      <charset val="128"/>
    </font>
    <font>
      <sz val="6"/>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u/>
      <sz val="11"/>
      <color theme="1"/>
      <name val="ＭＳ Ｐゴシック"/>
      <family val="3"/>
      <charset val="128"/>
      <scheme val="minor"/>
    </font>
    <font>
      <sz val="11"/>
      <color theme="1"/>
      <name val="ＭＳ Ｐゴシック"/>
      <family val="3"/>
      <charset val="128"/>
      <scheme val="minor"/>
    </font>
    <font>
      <sz val="14"/>
      <name val="ＭＳ Ｐゴシック"/>
      <family val="3"/>
      <charset val="128"/>
    </font>
    <font>
      <sz val="18"/>
      <name val="ＭＳ Ｐゴシック"/>
      <family val="3"/>
      <charset val="128"/>
    </font>
    <font>
      <sz val="10"/>
      <color theme="1"/>
      <name val="ＭＳ Ｐゴシック"/>
      <family val="2"/>
      <charset val="128"/>
      <scheme val="minor"/>
    </font>
    <font>
      <sz val="14"/>
      <name val="メイリオ"/>
      <family val="3"/>
      <charset val="128"/>
    </font>
    <font>
      <sz val="11"/>
      <name val="メイリオ"/>
      <family val="3"/>
      <charset val="128"/>
    </font>
    <font>
      <sz val="10"/>
      <name val="メイリオ"/>
      <family val="3"/>
      <charset val="128"/>
    </font>
    <font>
      <b/>
      <sz val="18"/>
      <name val="メイリオ"/>
      <family val="3"/>
      <charset val="128"/>
    </font>
    <font>
      <u/>
      <sz val="16"/>
      <name val="メイリオ"/>
      <family val="3"/>
      <charset val="128"/>
    </font>
    <font>
      <u/>
      <sz val="14"/>
      <name val="メイリオ"/>
      <family val="3"/>
      <charset val="128"/>
    </font>
    <font>
      <b/>
      <sz val="14"/>
      <name val="メイリオ"/>
      <family val="3"/>
      <charset val="128"/>
    </font>
    <font>
      <u val="double"/>
      <sz val="11"/>
      <name val="メイリオ"/>
      <family val="3"/>
      <charset val="128"/>
    </font>
    <font>
      <sz val="9"/>
      <name val="メイリオ"/>
      <family val="3"/>
      <charset val="128"/>
    </font>
    <font>
      <sz val="12"/>
      <name val="メイリオ"/>
      <family val="3"/>
      <charset val="128"/>
    </font>
    <font>
      <sz val="10"/>
      <name val="ＭＳ Ｐゴシック"/>
      <family val="3"/>
      <charset val="128"/>
    </font>
    <font>
      <b/>
      <sz val="20"/>
      <name val="ＭＳ Ｐゴシック"/>
      <family val="3"/>
      <charset val="128"/>
    </font>
    <font>
      <b/>
      <sz val="16"/>
      <name val="ＭＳ Ｐゴシック"/>
      <family val="3"/>
      <charset val="128"/>
    </font>
    <font>
      <sz val="11"/>
      <name val="ＭＳ 明朝"/>
      <family val="1"/>
      <charset val="128"/>
    </font>
    <font>
      <b/>
      <sz val="11"/>
      <name val="ＭＳ 明朝"/>
      <family val="1"/>
      <charset val="128"/>
    </font>
    <font>
      <b/>
      <sz val="14"/>
      <name val="ＭＳ 明朝"/>
      <family val="1"/>
      <charset val="128"/>
    </font>
    <font>
      <b/>
      <sz val="12"/>
      <name val="ＭＳ Ｐゴシック"/>
      <family val="3"/>
      <charset val="128"/>
    </font>
    <font>
      <sz val="10.5"/>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9"/>
      <color indexed="81"/>
      <name val="MS P ゴシック"/>
      <family val="3"/>
      <charset val="128"/>
    </font>
    <font>
      <b/>
      <sz val="9"/>
      <color indexed="81"/>
      <name val="MS P ゴシック"/>
      <family val="3"/>
      <charset val="128"/>
    </font>
    <font>
      <b/>
      <sz val="18"/>
      <color theme="1"/>
      <name val="ＭＳ Ｐゴシック"/>
      <family val="3"/>
      <charset val="128"/>
      <scheme val="minor"/>
    </font>
    <font>
      <sz val="11"/>
      <color rgb="FFFF0000"/>
      <name val="ＭＳ Ｐゴシック"/>
      <family val="3"/>
      <charset val="128"/>
    </font>
    <font>
      <b/>
      <u/>
      <sz val="11"/>
      <name val="ＭＳ Ｐゴシック"/>
      <family val="3"/>
      <charset val="128"/>
    </font>
    <font>
      <b/>
      <sz val="10"/>
      <name val="ＭＳ Ｐゴシック"/>
      <family val="3"/>
      <charset val="128"/>
    </font>
  </fonts>
  <fills count="2">
    <fill>
      <patternFill patternType="none"/>
    </fill>
    <fill>
      <patternFill patternType="gray125"/>
    </fill>
  </fills>
  <borders count="44">
    <border>
      <left/>
      <right/>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right/>
      <top/>
      <bottom style="double">
        <color indexed="64"/>
      </bottom>
      <diagonal/>
    </border>
    <border>
      <left/>
      <right style="thin">
        <color indexed="64"/>
      </right>
      <top style="thin">
        <color indexed="64"/>
      </top>
      <bottom style="double">
        <color indexed="64"/>
      </bottom>
      <diagonal/>
    </border>
    <border>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9">
    <xf numFmtId="0" fontId="0" fillId="0" borderId="0"/>
    <xf numFmtId="0" fontId="9" fillId="0" borderId="0">
      <alignment vertical="center"/>
    </xf>
    <xf numFmtId="0" fontId="8" fillId="0" borderId="0">
      <alignment vertical="center"/>
    </xf>
    <xf numFmtId="0" fontId="19" fillId="0" borderId="0">
      <alignment vertical="center"/>
    </xf>
    <xf numFmtId="0" fontId="9" fillId="0" borderId="0">
      <alignment vertical="center"/>
    </xf>
    <xf numFmtId="0" fontId="7" fillId="0" borderId="0">
      <alignment vertical="center"/>
    </xf>
    <xf numFmtId="0" fontId="3" fillId="0" borderId="0">
      <alignment vertical="center"/>
    </xf>
    <xf numFmtId="0" fontId="9" fillId="0" borderId="0"/>
    <xf numFmtId="38" fontId="9" fillId="0" borderId="0" applyFont="0" applyFill="0" applyBorder="0" applyAlignment="0" applyProtection="0">
      <alignment vertical="center"/>
    </xf>
  </cellStyleXfs>
  <cellXfs count="385">
    <xf numFmtId="0" fontId="0" fillId="0" borderId="0" xfId="0"/>
    <xf numFmtId="0" fontId="0" fillId="0" borderId="1" xfId="0" applyBorder="1"/>
    <xf numFmtId="0" fontId="0" fillId="0" borderId="2" xfId="0" applyBorder="1" applyAlignment="1">
      <alignment horizontal="right" vertical="center"/>
    </xf>
    <xf numFmtId="0" fontId="9" fillId="0" borderId="0" xfId="1" applyAlignment="1">
      <alignment horizontal="center" vertical="center"/>
    </xf>
    <xf numFmtId="0" fontId="9" fillId="0" borderId="0" xfId="1" applyAlignment="1">
      <alignment horizontal="left" vertical="center"/>
    </xf>
    <xf numFmtId="0" fontId="9" fillId="0" borderId="8" xfId="1" applyBorder="1" applyAlignment="1">
      <alignment horizontal="center" vertical="center"/>
    </xf>
    <xf numFmtId="0" fontId="9" fillId="0" borderId="8" xfId="1" applyBorder="1" applyAlignment="1">
      <alignment horizontal="left" vertical="center"/>
    </xf>
    <xf numFmtId="0" fontId="21" fillId="0" borderId="0" xfId="0" applyFont="1"/>
    <xf numFmtId="0" fontId="20" fillId="0" borderId="0" xfId="0" applyFont="1"/>
    <xf numFmtId="0" fontId="0" fillId="0" borderId="1" xfId="0" applyBorder="1" applyAlignment="1">
      <alignment horizontal="right"/>
    </xf>
    <xf numFmtId="0" fontId="0" fillId="0" borderId="0" xfId="0" applyAlignment="1">
      <alignment horizontal="center"/>
    </xf>
    <xf numFmtId="0" fontId="0" fillId="0" borderId="12" xfId="0"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7" fillId="0" borderId="0" xfId="5">
      <alignment vertical="center"/>
    </xf>
    <xf numFmtId="0" fontId="18" fillId="0" borderId="0" xfId="5" applyFont="1">
      <alignment vertical="center"/>
    </xf>
    <xf numFmtId="0" fontId="7" fillId="0" borderId="12" xfId="5" applyBorder="1">
      <alignment vertical="center"/>
    </xf>
    <xf numFmtId="0" fontId="22" fillId="0" borderId="12" xfId="5" applyFont="1" applyBorder="1">
      <alignment vertical="center"/>
    </xf>
    <xf numFmtId="0" fontId="7" fillId="0" borderId="12" xfId="5"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12" xfId="0" applyBorder="1" applyAlignment="1">
      <alignment horizontal="center"/>
    </xf>
    <xf numFmtId="0" fontId="9" fillId="0" borderId="12" xfId="1" applyBorder="1" applyAlignment="1">
      <alignment horizontal="center" vertical="center"/>
    </xf>
    <xf numFmtId="0" fontId="6" fillId="0" borderId="8" xfId="5" applyFont="1" applyBorder="1">
      <alignment vertical="center"/>
    </xf>
    <xf numFmtId="0" fontId="6" fillId="0" borderId="0" xfId="5" applyFont="1">
      <alignment vertical="center"/>
    </xf>
    <xf numFmtId="0" fontId="5" fillId="0" borderId="0" xfId="5" applyFont="1" applyAlignment="1">
      <alignment vertical="center" shrinkToFit="1"/>
    </xf>
    <xf numFmtId="0" fontId="23" fillId="0" borderId="0" xfId="7" applyFont="1"/>
    <xf numFmtId="0" fontId="24" fillId="0" borderId="0" xfId="1" applyFont="1">
      <alignment vertical="center"/>
    </xf>
    <xf numFmtId="0" fontId="24" fillId="0" borderId="0" xfId="7" applyFont="1"/>
    <xf numFmtId="0" fontId="25" fillId="0" borderId="0" xfId="7" applyFont="1"/>
    <xf numFmtId="0" fontId="23" fillId="0" borderId="0" xfId="7" applyFont="1" applyAlignment="1">
      <alignment horizontal="center"/>
    </xf>
    <xf numFmtId="0" fontId="27" fillId="0" borderId="0" xfId="7" applyFont="1" applyAlignment="1">
      <alignment horizontal="center" vertical="center"/>
    </xf>
    <xf numFmtId="0" fontId="23" fillId="0" borderId="0" xfId="7" applyFont="1" applyAlignment="1">
      <alignment horizontal="center" shrinkToFit="1"/>
    </xf>
    <xf numFmtId="0" fontId="23" fillId="0" borderId="0" xfId="7" applyFont="1" applyAlignment="1">
      <alignment vertical="center" wrapText="1"/>
    </xf>
    <xf numFmtId="0" fontId="23" fillId="0" borderId="3" xfId="7" applyFont="1" applyBorder="1" applyAlignment="1">
      <alignment horizontal="center" vertical="center" wrapText="1"/>
    </xf>
    <xf numFmtId="0" fontId="23" fillId="0" borderId="13" xfId="7" applyFont="1" applyBorder="1" applyAlignment="1">
      <alignment horizontal="center" vertical="center" wrapText="1"/>
    </xf>
    <xf numFmtId="0" fontId="23" fillId="0" borderId="14" xfId="7" applyFont="1" applyBorder="1" applyAlignment="1">
      <alignment horizontal="center" vertical="center" wrapText="1"/>
    </xf>
    <xf numFmtId="0" fontId="23" fillId="0" borderId="0" xfId="7" applyFont="1" applyAlignment="1">
      <alignment horizontal="center" vertical="center" wrapText="1"/>
    </xf>
    <xf numFmtId="0" fontId="23" fillId="0" borderId="12" xfId="7" applyFont="1" applyBorder="1" applyAlignment="1">
      <alignment horizontal="center" vertical="center" wrapText="1"/>
    </xf>
    <xf numFmtId="0" fontId="23" fillId="0" borderId="15" xfId="7" applyFont="1" applyBorder="1" applyAlignment="1">
      <alignment horizontal="left" vertical="center" wrapText="1"/>
    </xf>
    <xf numFmtId="0" fontId="23" fillId="0" borderId="0" xfId="7" applyFont="1" applyAlignment="1">
      <alignment horizontal="left" vertical="center" wrapText="1"/>
    </xf>
    <xf numFmtId="0" fontId="23" fillId="0" borderId="14" xfId="7" applyFont="1" applyBorder="1" applyAlignment="1">
      <alignment vertical="center" wrapText="1"/>
    </xf>
    <xf numFmtId="0" fontId="23" fillId="0" borderId="16" xfId="7" applyFont="1" applyBorder="1" applyAlignment="1">
      <alignment horizontal="center" vertical="center" wrapText="1"/>
    </xf>
    <xf numFmtId="0" fontId="23" fillId="0" borderId="0" xfId="7" applyFont="1" applyAlignment="1">
      <alignment horizontal="center" vertical="center"/>
    </xf>
    <xf numFmtId="0" fontId="23" fillId="0" borderId="16" xfId="7" applyFont="1" applyBorder="1" applyAlignment="1">
      <alignment horizontal="center"/>
    </xf>
    <xf numFmtId="0" fontId="23" fillId="0" borderId="3" xfId="7" applyFont="1" applyBorder="1"/>
    <xf numFmtId="0" fontId="23" fillId="0" borderId="4" xfId="7" applyFont="1" applyBorder="1"/>
    <xf numFmtId="0" fontId="23" fillId="0" borderId="7" xfId="7" applyFont="1" applyBorder="1"/>
    <xf numFmtId="0" fontId="23" fillId="0" borderId="8" xfId="7" applyFont="1" applyBorder="1"/>
    <xf numFmtId="0" fontId="32" fillId="0" borderId="0" xfId="7" applyFont="1"/>
    <xf numFmtId="0" fontId="7" fillId="0" borderId="0" xfId="5" applyAlignment="1">
      <alignment horizontal="left" vertical="center"/>
    </xf>
    <xf numFmtId="0" fontId="7" fillId="0" borderId="12" xfId="5" applyBorder="1" applyAlignment="1">
      <alignment horizontal="left" vertical="center"/>
    </xf>
    <xf numFmtId="0" fontId="2" fillId="0" borderId="12" xfId="5" applyFont="1" applyBorder="1" applyAlignment="1">
      <alignment horizontal="left" vertical="center"/>
    </xf>
    <xf numFmtId="0" fontId="6" fillId="0" borderId="12" xfId="5" applyFont="1" applyBorder="1" applyAlignment="1">
      <alignment horizontal="left" vertical="center"/>
    </xf>
    <xf numFmtId="0" fontId="4" fillId="0" borderId="12" xfId="5" applyFont="1" applyBorder="1" applyAlignment="1">
      <alignment horizontal="left" vertical="center"/>
    </xf>
    <xf numFmtId="0" fontId="19" fillId="0" borderId="0" xfId="3">
      <alignment vertical="center"/>
    </xf>
    <xf numFmtId="0" fontId="19" fillId="0" borderId="0" xfId="3" applyAlignment="1">
      <alignment horizontal="center" vertical="center"/>
    </xf>
    <xf numFmtId="0" fontId="19" fillId="0" borderId="0" xfId="3" applyAlignment="1">
      <alignment horizontal="left" vertical="center"/>
    </xf>
    <xf numFmtId="0" fontId="19" fillId="0" borderId="12" xfId="3" applyBorder="1" applyAlignment="1">
      <alignment horizontal="center" vertical="center"/>
    </xf>
    <xf numFmtId="0" fontId="19" fillId="0" borderId="4" xfId="3" applyBorder="1" applyAlignment="1">
      <alignment horizontal="left" vertical="center"/>
    </xf>
    <xf numFmtId="0" fontId="36" fillId="0" borderId="1" xfId="0" applyFont="1" applyBorder="1"/>
    <xf numFmtId="0" fontId="36" fillId="0" borderId="8" xfId="0" applyFont="1" applyBorder="1"/>
    <xf numFmtId="0" fontId="36" fillId="0" borderId="14" xfId="0" applyFont="1" applyBorder="1"/>
    <xf numFmtId="0" fontId="36" fillId="0" borderId="0" xfId="0" applyFont="1"/>
    <xf numFmtId="0" fontId="36" fillId="0" borderId="0" xfId="0" applyFont="1" applyAlignment="1">
      <alignment horizontal="center"/>
    </xf>
    <xf numFmtId="0" fontId="36" fillId="0" borderId="0" xfId="0" applyFont="1" applyAlignment="1">
      <alignment horizontal="left"/>
    </xf>
    <xf numFmtId="0" fontId="0" fillId="0" borderId="8" xfId="0" applyBorder="1"/>
    <xf numFmtId="0" fontId="36" fillId="0" borderId="4" xfId="0" applyFont="1" applyBorder="1"/>
    <xf numFmtId="0" fontId="0" fillId="0" borderId="4" xfId="0" applyBorder="1"/>
    <xf numFmtId="0" fontId="36" fillId="0" borderId="29" xfId="0" applyFont="1" applyBorder="1"/>
    <xf numFmtId="0" fontId="36" fillId="0" borderId="30" xfId="0" applyFont="1" applyBorder="1"/>
    <xf numFmtId="0" fontId="0" fillId="0" borderId="31" xfId="0" applyBorder="1"/>
    <xf numFmtId="0" fontId="36" fillId="0" borderId="32" xfId="0" applyFont="1" applyBorder="1"/>
    <xf numFmtId="0" fontId="0" fillId="0" borderId="33" xfId="0" applyBorder="1"/>
    <xf numFmtId="0" fontId="36" fillId="0" borderId="34" xfId="0" applyFont="1" applyBorder="1"/>
    <xf numFmtId="0" fontId="36" fillId="0" borderId="35" xfId="0" applyFont="1" applyBorder="1"/>
    <xf numFmtId="0" fontId="0" fillId="0" borderId="36" xfId="0" applyBorder="1"/>
    <xf numFmtId="0" fontId="0" fillId="0" borderId="7" xfId="0" applyBorder="1"/>
    <xf numFmtId="0" fontId="0" fillId="0" borderId="9" xfId="0" applyBorder="1"/>
    <xf numFmtId="0" fontId="0" fillId="0" borderId="13" xfId="0" applyBorder="1"/>
    <xf numFmtId="0" fontId="0" fillId="0" borderId="15" xfId="0" applyBorder="1"/>
    <xf numFmtId="0" fontId="0" fillId="0" borderId="14" xfId="0" applyBorder="1"/>
    <xf numFmtId="0" fontId="0" fillId="0" borderId="37" xfId="0" applyBorder="1" applyAlignment="1">
      <alignment horizontal="center"/>
    </xf>
    <xf numFmtId="0" fontId="0" fillId="0" borderId="38" xfId="0" applyBorder="1"/>
    <xf numFmtId="0" fontId="0" fillId="0" borderId="39" xfId="0" applyBorder="1"/>
    <xf numFmtId="0" fontId="0" fillId="0" borderId="40" xfId="0" applyBorder="1"/>
    <xf numFmtId="0" fontId="13" fillId="0" borderId="6" xfId="0" applyFont="1" applyBorder="1" applyAlignment="1">
      <alignment horizontal="center" vertical="center"/>
    </xf>
    <xf numFmtId="0" fontId="10" fillId="0" borderId="0" xfId="1" applyFont="1" applyAlignment="1">
      <alignment horizontal="center" vertical="center"/>
    </xf>
    <xf numFmtId="0" fontId="9" fillId="0" borderId="0" xfId="1">
      <alignment vertical="center"/>
    </xf>
    <xf numFmtId="0" fontId="13" fillId="0" borderId="2" xfId="1" applyFont="1" applyBorder="1" applyAlignment="1">
      <alignment horizontal="right" vertical="center"/>
    </xf>
    <xf numFmtId="0" fontId="13" fillId="0" borderId="12" xfId="1" applyFont="1" applyBorder="1" applyAlignment="1">
      <alignment horizontal="center" vertical="center"/>
    </xf>
    <xf numFmtId="0" fontId="13" fillId="0" borderId="6" xfId="1" applyFont="1" applyBorder="1" applyAlignment="1">
      <alignment horizontal="left" vertical="center"/>
    </xf>
    <xf numFmtId="0" fontId="13" fillId="0" borderId="12" xfId="1" applyFont="1" applyBorder="1">
      <alignment vertical="center"/>
    </xf>
    <xf numFmtId="0" fontId="13" fillId="0" borderId="13" xfId="1" applyFont="1" applyBorder="1" applyAlignment="1">
      <alignment horizontal="left" vertical="center"/>
    </xf>
    <xf numFmtId="0" fontId="13" fillId="0" borderId="14" xfId="1" applyFont="1" applyBorder="1" applyAlignment="1">
      <alignment horizontal="center" vertical="center"/>
    </xf>
    <xf numFmtId="0" fontId="0" fillId="0" borderId="15" xfId="1" applyFont="1" applyBorder="1">
      <alignment vertical="center"/>
    </xf>
    <xf numFmtId="0" fontId="13" fillId="0" borderId="12" xfId="1" applyFont="1" applyBorder="1" applyAlignment="1">
      <alignment horizontal="left" vertical="center"/>
    </xf>
    <xf numFmtId="0" fontId="13" fillId="0" borderId="2" xfId="1" applyFont="1" applyBorder="1" applyAlignment="1">
      <alignment horizontal="left" vertical="center"/>
    </xf>
    <xf numFmtId="0" fontId="13" fillId="0" borderId="21" xfId="1" applyFont="1" applyBorder="1" applyAlignment="1">
      <alignment horizontal="center" vertical="center"/>
    </xf>
    <xf numFmtId="0" fontId="13" fillId="0" borderId="21" xfId="1" applyFont="1" applyBorder="1">
      <alignment vertical="center"/>
    </xf>
    <xf numFmtId="0" fontId="13" fillId="0" borderId="23" xfId="1" applyFont="1" applyBorder="1" applyAlignment="1">
      <alignment horizontal="left" vertical="center"/>
    </xf>
    <xf numFmtId="0" fontId="0" fillId="0" borderId="25" xfId="1" applyFont="1" applyBorder="1">
      <alignment vertical="center"/>
    </xf>
    <xf numFmtId="0" fontId="13" fillId="0" borderId="6" xfId="1" applyFont="1" applyBorder="1" applyAlignment="1">
      <alignment horizontal="center" vertical="center"/>
    </xf>
    <xf numFmtId="0" fontId="13" fillId="0" borderId="6" xfId="1" applyFont="1" applyBorder="1">
      <alignment vertical="center"/>
    </xf>
    <xf numFmtId="0" fontId="13" fillId="0" borderId="7" xfId="1" applyFont="1" applyBorder="1" applyAlignment="1">
      <alignment horizontal="left" vertical="center"/>
    </xf>
    <xf numFmtId="0" fontId="13" fillId="0" borderId="8" xfId="1" applyFont="1" applyBorder="1" applyAlignment="1">
      <alignment horizontal="center" vertical="center"/>
    </xf>
    <xf numFmtId="0" fontId="0" fillId="0" borderId="9" xfId="1" applyFont="1" applyBorder="1">
      <alignment vertical="center"/>
    </xf>
    <xf numFmtId="0" fontId="9" fillId="0" borderId="12" xfId="1" applyBorder="1">
      <alignment vertical="center"/>
    </xf>
    <xf numFmtId="0" fontId="13" fillId="0" borderId="0" xfId="1" applyFont="1">
      <alignment vertical="center"/>
    </xf>
    <xf numFmtId="0" fontId="13" fillId="0" borderId="0" xfId="1" applyFont="1" applyAlignment="1">
      <alignment horizontal="center" vertical="center"/>
    </xf>
    <xf numFmtId="0" fontId="9" fillId="0" borderId="13" xfId="1" applyBorder="1">
      <alignment vertical="center"/>
    </xf>
    <xf numFmtId="0" fontId="13" fillId="0" borderId="14" xfId="1" applyFont="1" applyBorder="1">
      <alignment vertical="center"/>
    </xf>
    <xf numFmtId="0" fontId="9" fillId="0" borderId="5" xfId="1" applyBorder="1">
      <alignment vertical="center"/>
    </xf>
    <xf numFmtId="0" fontId="13" fillId="0" borderId="0" xfId="1" applyFont="1" applyAlignment="1">
      <alignment horizontal="left" vertical="center"/>
    </xf>
    <xf numFmtId="0" fontId="13" fillId="0" borderId="4" xfId="1" applyFont="1" applyBorder="1">
      <alignment vertical="center"/>
    </xf>
    <xf numFmtId="0" fontId="13" fillId="0" borderId="5" xfId="1" applyFont="1" applyBorder="1">
      <alignment vertical="center"/>
    </xf>
    <xf numFmtId="0" fontId="9" fillId="0" borderId="8" xfId="1" applyBorder="1" applyAlignment="1">
      <alignment horizontal="right" vertical="center"/>
    </xf>
    <xf numFmtId="0" fontId="13" fillId="0" borderId="8" xfId="1" applyFont="1" applyBorder="1">
      <alignment vertical="center"/>
    </xf>
    <xf numFmtId="0" fontId="9" fillId="0" borderId="17" xfId="1" applyBorder="1">
      <alignment vertical="center"/>
    </xf>
    <xf numFmtId="0" fontId="9" fillId="0" borderId="14" xfId="1" applyBorder="1" applyAlignment="1">
      <alignment horizontal="right" vertical="center"/>
    </xf>
    <xf numFmtId="0" fontId="13" fillId="0" borderId="4" xfId="1" applyFont="1" applyBorder="1" applyAlignment="1">
      <alignment horizontal="center" vertical="center"/>
    </xf>
    <xf numFmtId="0" fontId="9" fillId="0" borderId="8" xfId="1" applyBorder="1" applyAlignment="1">
      <alignment vertical="top" wrapText="1"/>
    </xf>
    <xf numFmtId="0" fontId="9" fillId="0" borderId="9" xfId="1" applyBorder="1">
      <alignment vertical="center"/>
    </xf>
    <xf numFmtId="0" fontId="13" fillId="0" borderId="4" xfId="1" applyFont="1" applyBorder="1" applyAlignment="1">
      <alignment horizontal="left" vertical="center"/>
    </xf>
    <xf numFmtId="0" fontId="35" fillId="0" borderId="24" xfId="1" applyFont="1" applyBorder="1" applyAlignment="1">
      <alignment horizontal="right" vertical="center"/>
    </xf>
    <xf numFmtId="0" fontId="13" fillId="0" borderId="7" xfId="1" applyFont="1" applyBorder="1">
      <alignment vertical="center"/>
    </xf>
    <xf numFmtId="0" fontId="39" fillId="0" borderId="8" xfId="1" applyFont="1" applyBorder="1" applyAlignment="1">
      <alignment horizontal="right" vertical="center"/>
    </xf>
    <xf numFmtId="0" fontId="39" fillId="0" borderId="8" xfId="1" applyFont="1" applyBorder="1" applyAlignment="1">
      <alignment horizontal="left" vertical="center"/>
    </xf>
    <xf numFmtId="0" fontId="39" fillId="0" borderId="0" xfId="1" applyFont="1" applyAlignment="1">
      <alignment horizontal="right" vertical="center"/>
    </xf>
    <xf numFmtId="0" fontId="39" fillId="0" borderId="0" xfId="1" applyFont="1" applyAlignment="1">
      <alignment horizontal="left" vertical="center"/>
    </xf>
    <xf numFmtId="0" fontId="9" fillId="0" borderId="2" xfId="1" applyBorder="1" applyAlignment="1">
      <alignment horizontal="right" vertical="center"/>
    </xf>
    <xf numFmtId="0" fontId="9" fillId="0" borderId="2" xfId="1" applyBorder="1" applyAlignment="1">
      <alignment horizontal="center" vertical="center"/>
    </xf>
    <xf numFmtId="0" fontId="9" fillId="0" borderId="6" xfId="1" applyBorder="1" applyAlignment="1">
      <alignment horizontal="left" vertical="center"/>
    </xf>
    <xf numFmtId="0" fontId="0" fillId="0" borderId="2" xfId="1" applyFont="1" applyBorder="1" applyAlignment="1">
      <alignment horizontal="left" vertical="center"/>
    </xf>
    <xf numFmtId="0" fontId="9" fillId="0" borderId="4" xfId="1" applyBorder="1">
      <alignment vertical="center"/>
    </xf>
    <xf numFmtId="0" fontId="9" fillId="0" borderId="2" xfId="1" applyBorder="1">
      <alignment vertical="center"/>
    </xf>
    <xf numFmtId="0" fontId="0" fillId="0" borderId="13" xfId="1" applyFont="1" applyBorder="1" applyAlignment="1">
      <alignment horizontal="left" vertical="center"/>
    </xf>
    <xf numFmtId="0" fontId="9" fillId="0" borderId="14" xfId="1" applyBorder="1">
      <alignment vertical="center"/>
    </xf>
    <xf numFmtId="0" fontId="0" fillId="0" borderId="12" xfId="1" applyFont="1" applyBorder="1" applyAlignment="1">
      <alignment horizontal="left" vertical="center"/>
    </xf>
    <xf numFmtId="0" fontId="0" fillId="0" borderId="6" xfId="1" applyFont="1" applyBorder="1" applyAlignment="1">
      <alignment horizontal="left" vertical="center"/>
    </xf>
    <xf numFmtId="0" fontId="9" fillId="0" borderId="8" xfId="1" applyBorder="1">
      <alignment vertical="center"/>
    </xf>
    <xf numFmtId="0" fontId="9" fillId="0" borderId="6" xfId="1" applyBorder="1">
      <alignment vertical="center"/>
    </xf>
    <xf numFmtId="0" fontId="0" fillId="0" borderId="10" xfId="1" applyFont="1" applyBorder="1" applyAlignment="1">
      <alignment horizontal="left" vertical="center"/>
    </xf>
    <xf numFmtId="0" fontId="9" fillId="0" borderId="10" xfId="1" applyBorder="1">
      <alignment vertical="center"/>
    </xf>
    <xf numFmtId="0" fontId="9" fillId="0" borderId="3" xfId="1" applyBorder="1">
      <alignment vertical="center"/>
    </xf>
    <xf numFmtId="0" fontId="9" fillId="0" borderId="20" xfId="1" applyBorder="1" applyAlignment="1">
      <alignment horizontal="center" vertical="center"/>
    </xf>
    <xf numFmtId="0" fontId="0" fillId="0" borderId="20" xfId="1" applyFont="1" applyBorder="1" applyAlignment="1">
      <alignment horizontal="left" vertical="center"/>
    </xf>
    <xf numFmtId="0" fontId="9" fillId="0" borderId="24" xfId="1" applyBorder="1">
      <alignment vertical="center"/>
    </xf>
    <xf numFmtId="0" fontId="9" fillId="0" borderId="20" xfId="1" applyBorder="1">
      <alignment vertical="center"/>
    </xf>
    <xf numFmtId="0" fontId="0" fillId="0" borderId="23" xfId="1" applyFont="1" applyBorder="1" applyAlignment="1">
      <alignment horizontal="left" vertical="center"/>
    </xf>
    <xf numFmtId="0" fontId="9" fillId="0" borderId="22" xfId="1" applyBorder="1" applyAlignment="1">
      <alignment horizontal="center" vertical="center"/>
    </xf>
    <xf numFmtId="0" fontId="0" fillId="0" borderId="22" xfId="1" applyFont="1" applyBorder="1" applyAlignment="1">
      <alignment horizontal="left" vertical="center"/>
    </xf>
    <xf numFmtId="0" fontId="9" fillId="0" borderId="26" xfId="1" applyBorder="1">
      <alignment vertical="center"/>
    </xf>
    <xf numFmtId="0" fontId="9" fillId="0" borderId="22" xfId="1" applyBorder="1">
      <alignment vertical="center"/>
    </xf>
    <xf numFmtId="0" fontId="0" fillId="0" borderId="27" xfId="1" applyFont="1" applyBorder="1" applyAlignment="1">
      <alignment horizontal="left" vertical="center"/>
    </xf>
    <xf numFmtId="0" fontId="0" fillId="0" borderId="28" xfId="1" applyFont="1" applyBorder="1">
      <alignment vertical="center"/>
    </xf>
    <xf numFmtId="0" fontId="0" fillId="0" borderId="5" xfId="1" applyFont="1" applyBorder="1">
      <alignment vertical="center"/>
    </xf>
    <xf numFmtId="0" fontId="42" fillId="0" borderId="2" xfId="1" applyFont="1" applyBorder="1" applyAlignment="1">
      <alignment horizontal="left" vertical="center"/>
    </xf>
    <xf numFmtId="0" fontId="42" fillId="0" borderId="10" xfId="1" applyFont="1" applyBorder="1" applyAlignment="1">
      <alignment horizontal="left" vertical="center"/>
    </xf>
    <xf numFmtId="0" fontId="40" fillId="0" borderId="0" xfId="1" applyFont="1" applyAlignment="1">
      <alignment horizontal="center" vertical="center"/>
    </xf>
    <xf numFmtId="0" fontId="33" fillId="0" borderId="0" xfId="1" applyFont="1" applyAlignment="1">
      <alignment horizontal="right" vertical="center"/>
    </xf>
    <xf numFmtId="0" fontId="43" fillId="0" borderId="0" xfId="1" applyFont="1" applyAlignment="1">
      <alignment horizontal="center" vertical="center" wrapText="1"/>
    </xf>
    <xf numFmtId="0" fontId="41" fillId="0" borderId="0" xfId="1" applyFont="1" applyAlignment="1">
      <alignment horizontal="center" vertical="top" wrapText="1"/>
    </xf>
    <xf numFmtId="0" fontId="0" fillId="0" borderId="8" xfId="1" applyFont="1" applyBorder="1" applyAlignment="1">
      <alignment horizontal="center" vertical="center"/>
    </xf>
    <xf numFmtId="0" fontId="0" fillId="0" borderId="14" xfId="1" applyFont="1" applyBorder="1" applyAlignment="1">
      <alignment horizontal="center" vertical="center"/>
    </xf>
    <xf numFmtId="0" fontId="0" fillId="0" borderId="0" xfId="0" applyAlignment="1">
      <alignment horizontal="right"/>
    </xf>
    <xf numFmtId="0" fontId="0" fillId="0" borderId="12" xfId="0" applyBorder="1" applyAlignment="1">
      <alignment horizontal="center" vertical="center" wrapText="1"/>
    </xf>
    <xf numFmtId="0" fontId="0" fillId="0" borderId="12" xfId="1" applyFont="1" applyBorder="1" applyAlignment="1">
      <alignment horizontal="center" vertical="center"/>
    </xf>
    <xf numFmtId="0" fontId="9" fillId="0" borderId="14" xfId="1" applyBorder="1" applyAlignment="1">
      <alignment vertical="center" wrapText="1"/>
    </xf>
    <xf numFmtId="0" fontId="9" fillId="0" borderId="8" xfId="1" applyBorder="1" applyAlignment="1">
      <alignment vertical="center" wrapText="1"/>
    </xf>
    <xf numFmtId="0" fontId="0" fillId="0" borderId="16" xfId="1" applyFont="1" applyBorder="1" applyAlignment="1">
      <alignment horizontal="right" vertical="center"/>
    </xf>
    <xf numFmtId="0" fontId="9" fillId="0" borderId="16" xfId="1" applyBorder="1" applyAlignment="1">
      <alignment horizontal="right" vertical="center"/>
    </xf>
    <xf numFmtId="0" fontId="13" fillId="0" borderId="3" xfId="1" applyFont="1" applyBorder="1" applyAlignment="1">
      <alignment horizontal="left" vertical="center"/>
    </xf>
    <xf numFmtId="0" fontId="33" fillId="0" borderId="0" xfId="1" applyFont="1">
      <alignment vertical="center"/>
    </xf>
    <xf numFmtId="38" fontId="13" fillId="0" borderId="14" xfId="8" applyFont="1" applyBorder="1" applyAlignment="1">
      <alignment horizontal="right" vertical="center"/>
    </xf>
    <xf numFmtId="38" fontId="13" fillId="0" borderId="8" xfId="8" applyFont="1" applyBorder="1" applyAlignment="1">
      <alignment horizontal="right" vertical="center"/>
    </xf>
    <xf numFmtId="38" fontId="9" fillId="0" borderId="8" xfId="8" applyBorder="1" applyAlignment="1">
      <alignment vertical="center"/>
    </xf>
    <xf numFmtId="38" fontId="9" fillId="0" borderId="14" xfId="8" applyBorder="1" applyAlignment="1">
      <alignment vertical="center"/>
    </xf>
    <xf numFmtId="38" fontId="0" fillId="0" borderId="14" xfId="8" applyFont="1" applyBorder="1" applyAlignment="1">
      <alignment vertical="center"/>
    </xf>
    <xf numFmtId="38" fontId="0" fillId="0" borderId="12" xfId="8" applyFont="1" applyBorder="1" applyAlignment="1">
      <alignment horizontal="center" vertical="center"/>
    </xf>
    <xf numFmtId="0" fontId="47" fillId="0" borderId="0" xfId="0" applyFont="1"/>
    <xf numFmtId="0" fontId="14" fillId="0" borderId="0" xfId="0" applyFont="1"/>
    <xf numFmtId="0" fontId="19" fillId="0" borderId="13" xfId="3" applyBorder="1">
      <alignment vertical="center"/>
    </xf>
    <xf numFmtId="0" fontId="19" fillId="0" borderId="14" xfId="3" applyBorder="1">
      <alignment vertical="center"/>
    </xf>
    <xf numFmtId="0" fontId="19" fillId="0" borderId="13" xfId="3" applyBorder="1" applyAlignment="1">
      <alignment horizontal="center" vertical="center"/>
    </xf>
    <xf numFmtId="0" fontId="42" fillId="0" borderId="0" xfId="0" applyFont="1"/>
    <xf numFmtId="0" fontId="13" fillId="0" borderId="41" xfId="1" applyFont="1" applyBorder="1" applyAlignment="1">
      <alignment horizontal="center" vertical="center"/>
    </xf>
    <xf numFmtId="0" fontId="13" fillId="0" borderId="17" xfId="1" applyFont="1" applyBorder="1">
      <alignment vertical="center"/>
    </xf>
    <xf numFmtId="0" fontId="13" fillId="0" borderId="9" xfId="1" applyFont="1" applyBorder="1">
      <alignment vertical="center"/>
    </xf>
    <xf numFmtId="0" fontId="13" fillId="0" borderId="16" xfId="1" applyFont="1" applyBorder="1">
      <alignment vertical="center"/>
    </xf>
    <xf numFmtId="0" fontId="20" fillId="0" borderId="4" xfId="1" applyFont="1" applyBorder="1">
      <alignment vertical="center"/>
    </xf>
    <xf numFmtId="0" fontId="20" fillId="0" borderId="5" xfId="1" applyFont="1" applyBorder="1">
      <alignment vertical="center"/>
    </xf>
    <xf numFmtId="0" fontId="20" fillId="0" borderId="0" xfId="1" applyFont="1">
      <alignment vertical="center"/>
    </xf>
    <xf numFmtId="0" fontId="20" fillId="0" borderId="17" xfId="1" applyFont="1" applyBorder="1">
      <alignment vertical="center"/>
    </xf>
    <xf numFmtId="14" fontId="20" fillId="0" borderId="4" xfId="1" applyNumberFormat="1" applyFont="1" applyBorder="1">
      <alignment vertical="center"/>
    </xf>
    <xf numFmtId="14" fontId="20" fillId="0" borderId="0" xfId="1" applyNumberFormat="1" applyFont="1">
      <alignment vertical="center"/>
    </xf>
    <xf numFmtId="0" fontId="0" fillId="0" borderId="1" xfId="1" applyFont="1" applyBorder="1" applyAlignment="1">
      <alignment horizontal="right" vertical="center"/>
    </xf>
    <xf numFmtId="0" fontId="13" fillId="0" borderId="1" xfId="1" applyFont="1" applyBorder="1">
      <alignment vertical="center"/>
    </xf>
    <xf numFmtId="0" fontId="12" fillId="0" borderId="0" xfId="1" applyFont="1" applyAlignment="1">
      <alignment horizontal="right" vertical="center"/>
    </xf>
    <xf numFmtId="0" fontId="0" fillId="0" borderId="4" xfId="1" applyFont="1" applyBorder="1">
      <alignment vertical="center"/>
    </xf>
    <xf numFmtId="0" fontId="9" fillId="0" borderId="41" xfId="1" applyBorder="1">
      <alignment vertical="center"/>
    </xf>
    <xf numFmtId="0" fontId="0" fillId="0" borderId="0" xfId="3" applyFont="1" applyAlignment="1">
      <alignment horizontal="left" vertical="center"/>
    </xf>
    <xf numFmtId="0" fontId="0" fillId="0" borderId="0" xfId="0" applyAlignment="1">
      <alignment vertical="center"/>
    </xf>
    <xf numFmtId="0" fontId="19" fillId="0" borderId="3" xfId="3" applyBorder="1">
      <alignment vertical="center"/>
    </xf>
    <xf numFmtId="0" fontId="19" fillId="0" borderId="4" xfId="3" applyBorder="1">
      <alignment vertical="center"/>
    </xf>
    <xf numFmtId="0" fontId="19" fillId="0" borderId="16" xfId="3" applyBorder="1">
      <alignment vertical="center"/>
    </xf>
    <xf numFmtId="0" fontId="19" fillId="0" borderId="17" xfId="3" applyBorder="1">
      <alignment vertical="center"/>
    </xf>
    <xf numFmtId="0" fontId="19" fillId="0" borderId="7" xfId="3" applyBorder="1">
      <alignment vertical="center"/>
    </xf>
    <xf numFmtId="0" fontId="19" fillId="0" borderId="5" xfId="3" applyBorder="1">
      <alignment vertical="center"/>
    </xf>
    <xf numFmtId="38" fontId="46" fillId="0" borderId="16" xfId="8" applyFont="1" applyBorder="1" applyAlignment="1">
      <alignment vertical="center"/>
    </xf>
    <xf numFmtId="38" fontId="46" fillId="0" borderId="7" xfId="8" applyFont="1" applyBorder="1" applyAlignment="1">
      <alignment vertical="center"/>
    </xf>
    <xf numFmtId="38" fontId="46" fillId="0" borderId="8" xfId="8" applyFont="1" applyBorder="1" applyAlignment="1">
      <alignment vertical="center"/>
    </xf>
    <xf numFmtId="0" fontId="14" fillId="0" borderId="0" xfId="3" applyFont="1">
      <alignment vertical="center"/>
    </xf>
    <xf numFmtId="0" fontId="19" fillId="0" borderId="42" xfId="3" applyBorder="1">
      <alignment vertical="center"/>
    </xf>
    <xf numFmtId="0" fontId="19" fillId="0" borderId="1" xfId="3" applyBorder="1">
      <alignment vertical="center"/>
    </xf>
    <xf numFmtId="0" fontId="19" fillId="0" borderId="43" xfId="3" applyBorder="1">
      <alignment vertical="center"/>
    </xf>
    <xf numFmtId="38" fontId="46" fillId="0" borderId="0" xfId="8" applyFont="1" applyBorder="1" applyAlignment="1">
      <alignment vertical="center"/>
    </xf>
    <xf numFmtId="0" fontId="14" fillId="0" borderId="16" xfId="3" applyFont="1" applyBorder="1" applyAlignment="1">
      <alignment horizontal="center" vertical="center"/>
    </xf>
    <xf numFmtId="0" fontId="14" fillId="0" borderId="0" xfId="3" applyFont="1" applyAlignment="1">
      <alignment horizontal="center" vertical="center"/>
    </xf>
    <xf numFmtId="0" fontId="0" fillId="0" borderId="20" xfId="1" applyFont="1" applyBorder="1">
      <alignment vertical="center"/>
    </xf>
    <xf numFmtId="0" fontId="0" fillId="0" borderId="2" xfId="1" applyFont="1" applyBorder="1">
      <alignment vertical="center"/>
    </xf>
    <xf numFmtId="0" fontId="0" fillId="0" borderId="0" xfId="0" applyAlignment="1">
      <alignment horizontal="left"/>
    </xf>
    <xf numFmtId="0" fontId="42" fillId="0" borderId="12" xfId="1" applyFont="1" applyBorder="1">
      <alignment vertical="center"/>
    </xf>
    <xf numFmtId="0" fontId="42" fillId="0" borderId="12" xfId="1" applyFont="1" applyBorder="1" applyAlignment="1">
      <alignment horizontal="left" vertical="center"/>
    </xf>
    <xf numFmtId="0" fontId="9" fillId="0" borderId="10" xfId="1" applyBorder="1" applyAlignment="1">
      <alignment horizontal="center" vertical="center"/>
    </xf>
    <xf numFmtId="0" fontId="0" fillId="0" borderId="7" xfId="1" applyFont="1" applyBorder="1" applyAlignment="1">
      <alignment horizontal="left" vertical="center"/>
    </xf>
    <xf numFmtId="0" fontId="49" fillId="0" borderId="2" xfId="1" applyFont="1" applyBorder="1" applyAlignment="1">
      <alignment horizontal="left" vertical="center"/>
    </xf>
    <xf numFmtId="0" fontId="49" fillId="0" borderId="12" xfId="1" applyFont="1" applyBorder="1" applyAlignment="1">
      <alignment horizontal="left" vertical="center"/>
    </xf>
    <xf numFmtId="0" fontId="1" fillId="0" borderId="12" xfId="5" applyFont="1" applyBorder="1" applyAlignment="1">
      <alignment horizontal="left" vertical="center"/>
    </xf>
    <xf numFmtId="0" fontId="0" fillId="0" borderId="12" xfId="1" applyFont="1" applyBorder="1">
      <alignment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xf>
    <xf numFmtId="0" fontId="0" fillId="0" borderId="6" xfId="0" applyBorder="1" applyAlignment="1">
      <alignment horizontal="center"/>
    </xf>
    <xf numFmtId="0" fontId="0" fillId="0" borderId="2" xfId="0" applyBorder="1" applyAlignment="1">
      <alignment horizontal="center" wrapText="1"/>
    </xf>
    <xf numFmtId="0" fontId="0" fillId="0" borderId="6" xfId="0" applyBorder="1" applyAlignment="1">
      <alignment horizontal="center" wrapText="1"/>
    </xf>
    <xf numFmtId="14" fontId="0" fillId="0" borderId="2" xfId="0" applyNumberFormat="1" applyBorder="1" applyAlignment="1">
      <alignment horizontal="center"/>
    </xf>
    <xf numFmtId="0" fontId="33" fillId="0" borderId="2" xfId="0" applyFont="1" applyBorder="1" applyAlignment="1">
      <alignment horizontal="center" wrapText="1"/>
    </xf>
    <xf numFmtId="0" fontId="33" fillId="0" borderId="6" xfId="0" applyFont="1" applyBorder="1" applyAlignment="1">
      <alignment horizontal="center" wrapText="1"/>
    </xf>
    <xf numFmtId="0" fontId="48" fillId="0" borderId="8" xfId="0" applyFont="1" applyBorder="1" applyAlignment="1">
      <alignment horizontal="left"/>
    </xf>
    <xf numFmtId="0" fontId="0" fillId="0" borderId="0" xfId="0" applyAlignment="1">
      <alignment horizontal="center"/>
    </xf>
    <xf numFmtId="0" fontId="0" fillId="0" borderId="1" xfId="0" applyBorder="1" applyAlignment="1">
      <alignment horizontal="center"/>
    </xf>
    <xf numFmtId="0" fontId="10" fillId="0" borderId="0" xfId="0" applyFont="1" applyAlignment="1">
      <alignment horizontal="center"/>
    </xf>
    <xf numFmtId="0" fontId="0" fillId="0" borderId="0" xfId="1" applyFont="1" applyAlignment="1">
      <alignment horizontal="center" vertical="center"/>
    </xf>
    <xf numFmtId="0" fontId="9" fillId="0" borderId="0" xfId="1" applyAlignment="1">
      <alignment horizontal="center" vertical="center"/>
    </xf>
    <xf numFmtId="0" fontId="9" fillId="0" borderId="1" xfId="1" applyBorder="1" applyAlignment="1">
      <alignment horizontal="center" vertical="center"/>
    </xf>
    <xf numFmtId="14" fontId="13" fillId="0" borderId="2" xfId="1" applyNumberFormat="1" applyFont="1" applyBorder="1" applyAlignment="1">
      <alignment horizontal="center" vertical="center" textRotation="255"/>
    </xf>
    <xf numFmtId="14" fontId="13" fillId="0" borderId="10" xfId="1" applyNumberFormat="1" applyFont="1" applyBorder="1" applyAlignment="1">
      <alignment horizontal="center" vertical="center" textRotation="255"/>
    </xf>
    <xf numFmtId="14" fontId="13" fillId="0" borderId="20" xfId="1" applyNumberFormat="1" applyFont="1" applyBorder="1" applyAlignment="1">
      <alignment horizontal="center" vertical="center" textRotation="255"/>
    </xf>
    <xf numFmtId="14" fontId="13" fillId="0" borderId="22" xfId="1" applyNumberFormat="1" applyFont="1" applyBorder="1" applyAlignment="1">
      <alignment horizontal="center" vertical="center" textRotation="255"/>
    </xf>
    <xf numFmtId="14" fontId="13" fillId="0" borderId="6" xfId="1" applyNumberFormat="1" applyFont="1" applyBorder="1" applyAlignment="1">
      <alignment horizontal="center" vertical="center" textRotation="255"/>
    </xf>
    <xf numFmtId="0" fontId="10" fillId="0" borderId="0" xfId="1" applyFont="1" applyAlignment="1">
      <alignment horizontal="center" vertical="center"/>
    </xf>
    <xf numFmtId="0" fontId="13" fillId="0" borderId="11" xfId="1" applyFont="1" applyBorder="1" applyAlignment="1">
      <alignment horizontal="center" vertical="center"/>
    </xf>
    <xf numFmtId="0" fontId="13" fillId="0" borderId="12" xfId="1" applyFont="1" applyBorder="1" applyAlignment="1">
      <alignment horizontal="center" vertical="center"/>
    </xf>
    <xf numFmtId="0" fontId="9" fillId="0" borderId="13" xfId="1" applyBorder="1" applyAlignment="1">
      <alignment horizontal="center" vertical="center"/>
    </xf>
    <xf numFmtId="0" fontId="9" fillId="0" borderId="15" xfId="1" applyBorder="1" applyAlignment="1">
      <alignment horizontal="center" vertical="center"/>
    </xf>
    <xf numFmtId="0" fontId="9" fillId="0" borderId="3" xfId="1" applyBorder="1" applyAlignment="1">
      <alignment horizontal="center" vertical="center"/>
    </xf>
    <xf numFmtId="0" fontId="9" fillId="0" borderId="5" xfId="1" applyBorder="1" applyAlignment="1">
      <alignment horizontal="center" vertical="center"/>
    </xf>
    <xf numFmtId="0" fontId="13" fillId="0" borderId="23" xfId="1" applyFont="1" applyBorder="1" applyAlignment="1">
      <alignment horizontal="center" vertical="center"/>
    </xf>
    <xf numFmtId="0" fontId="13" fillId="0" borderId="25" xfId="1" applyFont="1" applyBorder="1" applyAlignment="1">
      <alignment horizontal="center" vertical="center"/>
    </xf>
    <xf numFmtId="0" fontId="13" fillId="0" borderId="13" xfId="1" applyFont="1" applyBorder="1" applyAlignment="1">
      <alignment horizontal="center" vertical="center"/>
    </xf>
    <xf numFmtId="0" fontId="13" fillId="0" borderId="15" xfId="1" applyFont="1" applyBorder="1" applyAlignment="1">
      <alignment horizontal="center" vertical="center"/>
    </xf>
    <xf numFmtId="0" fontId="34" fillId="0" borderId="3" xfId="1" applyFont="1" applyBorder="1" applyAlignment="1">
      <alignment horizontal="center" vertical="center"/>
    </xf>
    <xf numFmtId="0" fontId="34" fillId="0" borderId="16" xfId="1" applyFont="1" applyBorder="1" applyAlignment="1">
      <alignment horizontal="center" vertical="center"/>
    </xf>
    <xf numFmtId="0" fontId="13" fillId="0" borderId="27" xfId="1" applyFont="1" applyBorder="1" applyAlignment="1">
      <alignment horizontal="center" vertical="center"/>
    </xf>
    <xf numFmtId="0" fontId="13" fillId="0" borderId="28" xfId="1" applyFont="1" applyBorder="1" applyAlignment="1">
      <alignment horizontal="center" vertical="center"/>
    </xf>
    <xf numFmtId="0" fontId="33" fillId="0" borderId="16" xfId="1" applyFont="1" applyBorder="1" applyAlignment="1">
      <alignment horizontal="center" vertical="top" wrapText="1"/>
    </xf>
    <xf numFmtId="0" fontId="33" fillId="0" borderId="7" xfId="1" applyFont="1" applyBorder="1" applyAlignment="1">
      <alignment horizontal="center" vertical="top" wrapText="1"/>
    </xf>
    <xf numFmtId="38" fontId="35" fillId="0" borderId="4" xfId="8" applyFont="1" applyBorder="1" applyAlignment="1">
      <alignment horizontal="right" vertical="center"/>
    </xf>
    <xf numFmtId="38" fontId="35" fillId="0" borderId="0" xfId="8" applyFont="1" applyBorder="1" applyAlignment="1">
      <alignment horizontal="right" vertical="center"/>
    </xf>
    <xf numFmtId="0" fontId="13" fillId="0" borderId="16" xfId="1" applyFont="1" applyBorder="1" applyAlignment="1">
      <alignment horizontal="left" vertical="center"/>
    </xf>
    <xf numFmtId="0" fontId="13" fillId="0" borderId="0" xfId="1" applyFont="1" applyAlignment="1">
      <alignment horizontal="left" vertical="center"/>
    </xf>
    <xf numFmtId="0" fontId="40" fillId="0" borderId="0" xfId="1" applyFont="1" applyAlignment="1">
      <alignment horizontal="left" vertical="center"/>
    </xf>
    <xf numFmtId="0" fontId="13" fillId="0" borderId="3" xfId="1" applyFont="1" applyBorder="1" applyAlignment="1">
      <alignment horizontal="center" vertical="center"/>
    </xf>
    <xf numFmtId="0" fontId="13" fillId="0" borderId="5" xfId="1" applyFont="1" applyBorder="1" applyAlignment="1">
      <alignment horizontal="center" vertical="center"/>
    </xf>
    <xf numFmtId="0" fontId="13" fillId="0" borderId="7" xfId="1" applyFont="1" applyBorder="1" applyAlignment="1">
      <alignment horizontal="center" vertical="center"/>
    </xf>
    <xf numFmtId="0" fontId="13" fillId="0" borderId="9" xfId="1" applyFont="1" applyBorder="1" applyAlignment="1">
      <alignment horizontal="center" vertical="center"/>
    </xf>
    <xf numFmtId="0" fontId="13" fillId="0" borderId="4" xfId="1" applyFont="1" applyBorder="1" applyAlignment="1">
      <alignment horizontal="center" vertical="center"/>
    </xf>
    <xf numFmtId="0" fontId="13" fillId="0" borderId="8" xfId="1" applyFont="1" applyBorder="1" applyAlignment="1">
      <alignment horizontal="center" vertical="center"/>
    </xf>
    <xf numFmtId="0" fontId="20" fillId="0" borderId="3" xfId="1" applyFont="1" applyBorder="1" applyAlignment="1">
      <alignment horizontal="left" vertical="center"/>
    </xf>
    <xf numFmtId="0" fontId="20" fillId="0" borderId="4" xfId="1" applyFont="1" applyBorder="1" applyAlignment="1">
      <alignment horizontal="left" vertical="center"/>
    </xf>
    <xf numFmtId="0" fontId="20" fillId="0" borderId="7" xfId="1" applyFont="1" applyBorder="1" applyAlignment="1">
      <alignment horizontal="left" vertical="center"/>
    </xf>
    <xf numFmtId="0" fontId="20" fillId="0" borderId="8" xfId="1" applyFont="1" applyBorder="1" applyAlignment="1">
      <alignment horizontal="lef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9" fillId="0" borderId="8" xfId="1" applyBorder="1" applyAlignment="1">
      <alignment horizontal="center" vertical="center"/>
    </xf>
    <xf numFmtId="0" fontId="0" fillId="0" borderId="22" xfId="1" applyFont="1" applyBorder="1" applyAlignment="1">
      <alignment horizontal="center" vertical="center" textRotation="255"/>
    </xf>
    <xf numFmtId="0" fontId="0" fillId="0" borderId="10" xfId="1" applyFont="1" applyBorder="1" applyAlignment="1">
      <alignment horizontal="center" vertical="center" textRotation="255"/>
    </xf>
    <xf numFmtId="0" fontId="0" fillId="0" borderId="6" xfId="1" applyFont="1" applyBorder="1" applyAlignment="1">
      <alignment horizontal="center" vertical="center" textRotation="255"/>
    </xf>
    <xf numFmtId="0" fontId="9" fillId="0" borderId="7" xfId="1" applyBorder="1" applyAlignment="1">
      <alignment horizontal="center" vertical="center"/>
    </xf>
    <xf numFmtId="0" fontId="9" fillId="0" borderId="9" xfId="1" applyBorder="1" applyAlignment="1">
      <alignment horizontal="center" vertical="center"/>
    </xf>
    <xf numFmtId="0" fontId="9" fillId="0" borderId="23" xfId="1" applyBorder="1" applyAlignment="1">
      <alignment horizontal="center" vertical="center"/>
    </xf>
    <xf numFmtId="0" fontId="9" fillId="0" borderId="25" xfId="1" applyBorder="1" applyAlignment="1">
      <alignment horizontal="center" vertical="center"/>
    </xf>
    <xf numFmtId="0" fontId="0" fillId="0" borderId="27" xfId="1" applyFont="1" applyBorder="1" applyAlignment="1">
      <alignment horizontal="center" vertical="center"/>
    </xf>
    <xf numFmtId="0" fontId="9" fillId="0" borderId="28" xfId="1" applyBorder="1" applyAlignment="1">
      <alignment horizontal="center" vertical="center"/>
    </xf>
    <xf numFmtId="0" fontId="9" fillId="0" borderId="18" xfId="1" applyBorder="1" applyAlignment="1">
      <alignment horizontal="center" vertical="center"/>
    </xf>
    <xf numFmtId="0" fontId="9" fillId="0" borderId="19" xfId="1" applyBorder="1" applyAlignment="1">
      <alignment horizontal="center" vertical="center"/>
    </xf>
    <xf numFmtId="0" fontId="0" fillId="0" borderId="2" xfId="1" applyFont="1" applyBorder="1" applyAlignment="1">
      <alignment horizontal="center" vertical="center"/>
    </xf>
    <xf numFmtId="0" fontId="9" fillId="0" borderId="6" xfId="1" applyBorder="1" applyAlignment="1">
      <alignment horizontal="center" vertical="center"/>
    </xf>
    <xf numFmtId="0" fontId="9" fillId="0" borderId="2" xfId="1" applyBorder="1" applyAlignment="1">
      <alignment horizontal="center" vertical="center"/>
    </xf>
    <xf numFmtId="0" fontId="9" fillId="0" borderId="4" xfId="1" applyBorder="1" applyAlignment="1">
      <alignment horizontal="center" vertical="center"/>
    </xf>
    <xf numFmtId="0" fontId="9" fillId="0" borderId="16" xfId="1" applyBorder="1" applyAlignment="1">
      <alignment horizontal="center" vertical="center"/>
    </xf>
    <xf numFmtId="0" fontId="9" fillId="0" borderId="17" xfId="1" applyBorder="1" applyAlignment="1">
      <alignment horizontal="center" vertical="center"/>
    </xf>
    <xf numFmtId="0" fontId="0" fillId="0" borderId="2" xfId="1" applyFont="1" applyBorder="1" applyAlignment="1">
      <alignment horizontal="center" vertical="center" textRotation="255"/>
    </xf>
    <xf numFmtId="0" fontId="0" fillId="0" borderId="20" xfId="1" applyFont="1" applyBorder="1" applyAlignment="1">
      <alignment horizontal="center" vertical="center" textRotation="255"/>
    </xf>
    <xf numFmtId="0" fontId="0" fillId="0" borderId="13" xfId="1" applyFont="1" applyBorder="1" applyAlignment="1">
      <alignment horizontal="center" vertical="center"/>
    </xf>
    <xf numFmtId="38" fontId="35" fillId="0" borderId="24" xfId="8" applyFont="1" applyBorder="1" applyAlignment="1">
      <alignment horizontal="right" vertical="center"/>
    </xf>
    <xf numFmtId="0" fontId="41" fillId="0" borderId="0" xfId="1" applyFont="1" applyAlignment="1">
      <alignment horizontal="center" vertical="top" wrapText="1"/>
    </xf>
    <xf numFmtId="0" fontId="41" fillId="0" borderId="7" xfId="1" applyFont="1" applyBorder="1" applyAlignment="1">
      <alignment horizontal="center" vertical="top" wrapText="1"/>
    </xf>
    <xf numFmtId="0" fontId="0" fillId="0" borderId="0" xfId="3" applyFont="1" applyAlignment="1">
      <alignment horizontal="left" vertical="center" wrapText="1"/>
    </xf>
    <xf numFmtId="0" fontId="19" fillId="0" borderId="3" xfId="3" applyBorder="1" applyAlignment="1">
      <alignment horizontal="left" vertical="center"/>
    </xf>
    <xf numFmtId="0" fontId="19" fillId="0" borderId="4" xfId="3" applyBorder="1" applyAlignment="1">
      <alignment horizontal="left" vertical="center"/>
    </xf>
    <xf numFmtId="0" fontId="19" fillId="0" borderId="17" xfId="3" applyBorder="1" applyAlignment="1">
      <alignment horizontal="center" vertical="center"/>
    </xf>
    <xf numFmtId="0" fontId="19" fillId="0" borderId="9" xfId="3" applyBorder="1" applyAlignment="1">
      <alignment horizontal="center" vertical="center"/>
    </xf>
    <xf numFmtId="0" fontId="19" fillId="0" borderId="13" xfId="3" applyBorder="1" applyAlignment="1">
      <alignment horizontal="center" vertical="center"/>
    </xf>
    <xf numFmtId="0" fontId="19" fillId="0" borderId="15" xfId="3" applyBorder="1" applyAlignment="1">
      <alignment horizontal="center" vertical="center"/>
    </xf>
    <xf numFmtId="0" fontId="0" fillId="0" borderId="0" xfId="0" applyAlignment="1">
      <alignment horizontal="center" vertical="center"/>
    </xf>
    <xf numFmtId="0" fontId="19" fillId="0" borderId="0" xfId="3" applyAlignment="1">
      <alignment horizontal="center" vertical="center"/>
    </xf>
    <xf numFmtId="0" fontId="14" fillId="0" borderId="3" xfId="3" applyFont="1" applyBorder="1" applyAlignment="1">
      <alignment horizontal="center" vertical="center"/>
    </xf>
    <xf numFmtId="0" fontId="14" fillId="0" borderId="4" xfId="3" applyFont="1" applyBorder="1" applyAlignment="1">
      <alignment horizontal="center" vertical="center"/>
    </xf>
    <xf numFmtId="0" fontId="14" fillId="0" borderId="16" xfId="3" applyFont="1" applyBorder="1" applyAlignment="1">
      <alignment horizontal="center" vertical="center"/>
    </xf>
    <xf numFmtId="0" fontId="14" fillId="0" borderId="0" xfId="3" applyFont="1" applyAlignment="1">
      <alignment horizontal="center" vertical="center"/>
    </xf>
    <xf numFmtId="38" fontId="46" fillId="0" borderId="0" xfId="8" applyFont="1" applyBorder="1" applyAlignment="1">
      <alignment horizontal="center" vertical="center"/>
    </xf>
    <xf numFmtId="38" fontId="46" fillId="0" borderId="17" xfId="8" applyFont="1" applyBorder="1" applyAlignment="1">
      <alignment horizontal="center" vertical="center"/>
    </xf>
    <xf numFmtId="38" fontId="46" fillId="0" borderId="8" xfId="8" applyFont="1" applyBorder="1" applyAlignment="1">
      <alignment horizontal="center" vertical="center"/>
    </xf>
    <xf numFmtId="38" fontId="46" fillId="0" borderId="9" xfId="8" applyFont="1" applyBorder="1" applyAlignment="1">
      <alignment horizontal="center" vertical="center"/>
    </xf>
    <xf numFmtId="0" fontId="19" fillId="0" borderId="1" xfId="3" applyBorder="1" applyAlignment="1">
      <alignment horizontal="center" vertical="center"/>
    </xf>
    <xf numFmtId="0" fontId="19" fillId="0" borderId="43" xfId="3" applyBorder="1" applyAlignment="1">
      <alignment horizontal="center" vertical="center"/>
    </xf>
    <xf numFmtId="0" fontId="19" fillId="0" borderId="16" xfId="3" applyBorder="1" applyAlignment="1">
      <alignment horizontal="right" vertical="center"/>
    </xf>
    <xf numFmtId="0" fontId="19" fillId="0" borderId="0" xfId="3" applyAlignment="1">
      <alignment horizontal="right" vertical="center"/>
    </xf>
    <xf numFmtId="0" fontId="19" fillId="0" borderId="7" xfId="3" applyBorder="1" applyAlignment="1">
      <alignment horizontal="right" vertical="center"/>
    </xf>
    <xf numFmtId="0" fontId="19" fillId="0" borderId="8" xfId="3" applyBorder="1" applyAlignment="1">
      <alignment horizontal="right" vertical="center"/>
    </xf>
    <xf numFmtId="0" fontId="21" fillId="0" borderId="0" xfId="0" applyFont="1" applyAlignment="1">
      <alignment horizontal="center"/>
    </xf>
    <xf numFmtId="0" fontId="20" fillId="0" borderId="0" xfId="0" applyFont="1" applyAlignment="1">
      <alignment horizontal="center"/>
    </xf>
    <xf numFmtId="38" fontId="35" fillId="0" borderId="4" xfId="8" applyFont="1" applyBorder="1" applyAlignment="1">
      <alignment horizontal="right"/>
    </xf>
    <xf numFmtId="38" fontId="35" fillId="0" borderId="1" xfId="8" applyFont="1" applyBorder="1" applyAlignment="1">
      <alignment horizontal="right"/>
    </xf>
    <xf numFmtId="0" fontId="7" fillId="0" borderId="2" xfId="5" applyBorder="1" applyAlignment="1">
      <alignment horizontal="center" vertical="center"/>
    </xf>
    <xf numFmtId="0" fontId="7" fillId="0" borderId="10" xfId="5" applyBorder="1" applyAlignment="1">
      <alignment horizontal="center" vertical="center"/>
    </xf>
    <xf numFmtId="0" fontId="7" fillId="0" borderId="6" xfId="5" applyBorder="1" applyAlignment="1">
      <alignment horizontal="center" vertical="center"/>
    </xf>
    <xf numFmtId="0" fontId="16" fillId="0" borderId="0" xfId="5" applyFont="1" applyAlignment="1">
      <alignment horizontal="center" vertical="center"/>
    </xf>
    <xf numFmtId="0" fontId="17" fillId="0" borderId="0" xfId="5" applyFont="1" applyAlignment="1">
      <alignment horizontal="center" vertical="center"/>
    </xf>
    <xf numFmtId="0" fontId="6" fillId="0" borderId="0" xfId="5" applyFont="1" applyAlignment="1">
      <alignment horizontal="center" vertical="center"/>
    </xf>
    <xf numFmtId="0" fontId="6" fillId="0" borderId="8" xfId="5" applyFont="1" applyBorder="1" applyAlignment="1">
      <alignment horizontal="center" vertical="center"/>
    </xf>
    <xf numFmtId="0" fontId="32" fillId="0" borderId="0" xfId="7" applyFont="1" applyAlignment="1">
      <alignment wrapText="1"/>
    </xf>
    <xf numFmtId="0" fontId="23" fillId="0" borderId="2" xfId="7" applyFont="1" applyBorder="1" applyAlignment="1">
      <alignment horizontal="center" vertical="center" wrapText="1"/>
    </xf>
    <xf numFmtId="0" fontId="23" fillId="0" borderId="6" xfId="7" applyFont="1" applyBorder="1" applyAlignment="1">
      <alignment horizontal="center" vertical="center" wrapText="1"/>
    </xf>
    <xf numFmtId="0" fontId="23" fillId="0" borderId="3" xfId="7" applyFont="1" applyBorder="1" applyAlignment="1">
      <alignment horizontal="center" vertical="center" wrapText="1"/>
    </xf>
    <xf numFmtId="0" fontId="23" fillId="0" borderId="4" xfId="7" applyFont="1" applyBorder="1" applyAlignment="1">
      <alignment horizontal="center" vertical="center" wrapText="1"/>
    </xf>
    <xf numFmtId="0" fontId="23" fillId="0" borderId="5" xfId="7" applyFont="1" applyBorder="1" applyAlignment="1">
      <alignment horizontal="center" vertical="center" wrapText="1"/>
    </xf>
    <xf numFmtId="0" fontId="23" fillId="0" borderId="7" xfId="7" applyFont="1" applyBorder="1" applyAlignment="1">
      <alignment horizontal="center" vertical="center" wrapText="1"/>
    </xf>
    <xf numFmtId="0" fontId="23" fillId="0" borderId="8" xfId="7" applyFont="1" applyBorder="1" applyAlignment="1">
      <alignment horizontal="center" vertical="center" wrapText="1"/>
    </xf>
    <xf numFmtId="0" fontId="23" fillId="0" borderId="9" xfId="7" applyFont="1" applyBorder="1" applyAlignment="1">
      <alignment horizontal="center" vertical="center" wrapText="1"/>
    </xf>
    <xf numFmtId="0" fontId="23" fillId="0" borderId="0" xfId="7" applyFont="1" applyAlignment="1">
      <alignment horizontal="center" vertical="center" wrapText="1"/>
    </xf>
    <xf numFmtId="0" fontId="23" fillId="0" borderId="13" xfId="7" applyFont="1" applyBorder="1" applyAlignment="1">
      <alignment horizontal="center" vertical="center"/>
    </xf>
    <xf numFmtId="0" fontId="23" fillId="0" borderId="15" xfId="7" applyFont="1" applyBorder="1" applyAlignment="1">
      <alignment horizontal="center" vertical="center"/>
    </xf>
    <xf numFmtId="0" fontId="23" fillId="0" borderId="3" xfId="7" applyFont="1" applyBorder="1" applyAlignment="1">
      <alignment horizontal="center"/>
    </xf>
    <xf numFmtId="0" fontId="23" fillId="0" borderId="5" xfId="7" applyFont="1" applyBorder="1" applyAlignment="1">
      <alignment horizontal="center"/>
    </xf>
    <xf numFmtId="0" fontId="23" fillId="0" borderId="16" xfId="7" applyFont="1" applyBorder="1" applyAlignment="1">
      <alignment horizontal="center"/>
    </xf>
    <xf numFmtId="0" fontId="23" fillId="0" borderId="17" xfId="7" applyFont="1" applyBorder="1" applyAlignment="1">
      <alignment horizontal="center"/>
    </xf>
    <xf numFmtId="0" fontId="23" fillId="0" borderId="7" xfId="7" applyFont="1" applyBorder="1" applyAlignment="1">
      <alignment horizontal="center"/>
    </xf>
    <xf numFmtId="0" fontId="23" fillId="0" borderId="9" xfId="7" applyFont="1" applyBorder="1" applyAlignment="1">
      <alignment horizontal="center"/>
    </xf>
    <xf numFmtId="0" fontId="23" fillId="0" borderId="16" xfId="7" applyFont="1" applyBorder="1" applyAlignment="1">
      <alignment horizontal="left"/>
    </xf>
    <xf numFmtId="0" fontId="23" fillId="0" borderId="17" xfId="7" applyFont="1" applyBorder="1" applyAlignment="1">
      <alignment horizontal="left"/>
    </xf>
    <xf numFmtId="0" fontId="23" fillId="0" borderId="0" xfId="7" applyFont="1" applyAlignment="1">
      <alignment horizontal="center"/>
    </xf>
    <xf numFmtId="0" fontId="24" fillId="0" borderId="16" xfId="7" applyFont="1" applyBorder="1" applyAlignment="1">
      <alignment horizontal="center"/>
    </xf>
    <xf numFmtId="0" fontId="24" fillId="0" borderId="17" xfId="7" applyFont="1" applyBorder="1" applyAlignment="1">
      <alignment horizontal="center"/>
    </xf>
    <xf numFmtId="0" fontId="31" fillId="0" borderId="0" xfId="7" applyFont="1" applyAlignment="1">
      <alignment horizontal="center"/>
    </xf>
    <xf numFmtId="0" fontId="23" fillId="0" borderId="13" xfId="7" applyFont="1" applyBorder="1" applyAlignment="1">
      <alignment horizontal="center" vertical="center" wrapText="1"/>
    </xf>
    <xf numFmtId="0" fontId="23" fillId="0" borderId="14" xfId="7" applyFont="1" applyBorder="1" applyAlignment="1">
      <alignment horizontal="center" vertical="center" wrapText="1"/>
    </xf>
    <xf numFmtId="0" fontId="23" fillId="0" borderId="15" xfId="7" applyFont="1" applyBorder="1" applyAlignment="1">
      <alignment horizontal="center" vertical="center" wrapText="1"/>
    </xf>
    <xf numFmtId="0" fontId="26" fillId="0" borderId="0" xfId="7" applyFont="1" applyAlignment="1">
      <alignment horizontal="center"/>
    </xf>
    <xf numFmtId="0" fontId="27" fillId="0" borderId="0" xfId="7" applyFont="1" applyAlignment="1">
      <alignment horizontal="center" vertical="center"/>
    </xf>
    <xf numFmtId="0" fontId="23" fillId="0" borderId="0" xfId="7" applyFont="1" applyAlignment="1">
      <alignment horizontal="left" shrinkToFit="1"/>
    </xf>
    <xf numFmtId="0" fontId="29" fillId="0" borderId="0" xfId="7" applyFont="1" applyAlignment="1">
      <alignment horizontal="center"/>
    </xf>
    <xf numFmtId="0" fontId="36" fillId="0" borderId="0" xfId="0" applyFont="1" applyAlignment="1">
      <alignment horizontal="center"/>
    </xf>
    <xf numFmtId="0" fontId="37" fillId="0" borderId="0" xfId="0" applyFont="1" applyAlignment="1">
      <alignment horizontal="center"/>
    </xf>
    <xf numFmtId="0" fontId="36" fillId="0" borderId="0" xfId="0" applyFont="1" applyAlignment="1">
      <alignment horizontal="left" wrapText="1"/>
    </xf>
    <xf numFmtId="0" fontId="38" fillId="0" borderId="0" xfId="0" applyFont="1" applyAlignment="1">
      <alignment horizontal="center"/>
    </xf>
    <xf numFmtId="0" fontId="36" fillId="0" borderId="14" xfId="0" applyFont="1" applyBorder="1" applyAlignment="1">
      <alignment horizontal="left"/>
    </xf>
    <xf numFmtId="0" fontId="36" fillId="0" borderId="0" xfId="0" applyFont="1" applyAlignment="1">
      <alignment horizontal="left"/>
    </xf>
    <xf numFmtId="0" fontId="36" fillId="0" borderId="8" xfId="0" applyFont="1" applyBorder="1" applyAlignment="1">
      <alignment horizontal="left"/>
    </xf>
  </cellXfs>
  <cellStyles count="9">
    <cellStyle name="桁区切り" xfId="8" builtinId="6"/>
    <cellStyle name="標準" xfId="0" builtinId="0"/>
    <cellStyle name="標準 2" xfId="1" xr:uid="{00000000-0005-0000-0000-000002000000}"/>
    <cellStyle name="標準 3" xfId="2" xr:uid="{00000000-0005-0000-0000-000003000000}"/>
    <cellStyle name="標準 4" xfId="3" xr:uid="{00000000-0005-0000-0000-000004000000}"/>
    <cellStyle name="標準 5" xfId="4" xr:uid="{00000000-0005-0000-0000-000005000000}"/>
    <cellStyle name="標準 5 2" xfId="6" xr:uid="{FF3C250C-D56D-4236-AC15-C26A4F4E4C21}"/>
    <cellStyle name="標準 6" xfId="5" xr:uid="{00000000-0005-0000-0000-000006000000}"/>
    <cellStyle name="標準_ポイント対象グレード申請書" xfId="7" xr:uid="{3F7EE5C8-B320-4690-9FED-C163A00F434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4B8A3-25D9-4106-B51C-6BEFE9DD6AA1}">
  <sheetPr>
    <tabColor rgb="FFC00000"/>
  </sheetPr>
  <dimension ref="A1:B11"/>
  <sheetViews>
    <sheetView workbookViewId="0">
      <selection activeCell="B11" sqref="B11"/>
    </sheetView>
  </sheetViews>
  <sheetFormatPr defaultRowHeight="13.5"/>
  <sheetData>
    <row r="1" spans="1:2">
      <c r="A1" s="184"/>
    </row>
    <row r="3" spans="1:2" ht="24">
      <c r="B3" s="185" t="s">
        <v>209</v>
      </c>
    </row>
    <row r="4" spans="1:2" ht="24">
      <c r="B4" s="185"/>
    </row>
    <row r="5" spans="1:2" ht="24">
      <c r="B5" s="185" t="s">
        <v>210</v>
      </c>
    </row>
    <row r="6" spans="1:2" ht="24">
      <c r="B6" s="185"/>
    </row>
    <row r="7" spans="1:2" ht="24">
      <c r="B7" s="185" t="s">
        <v>212</v>
      </c>
    </row>
    <row r="8" spans="1:2" ht="24">
      <c r="B8" s="185"/>
    </row>
    <row r="9" spans="1:2" ht="24">
      <c r="B9" s="185" t="s">
        <v>211</v>
      </c>
    </row>
    <row r="10" spans="1:2" ht="24">
      <c r="B10" s="185"/>
    </row>
    <row r="11" spans="1:2" ht="24">
      <c r="B11" s="185"/>
    </row>
  </sheetData>
  <phoneticPr fontId="1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D040E-0E38-4A4A-A333-D24DF4B174DD}">
  <sheetPr>
    <pageSetUpPr fitToPage="1"/>
  </sheetPr>
  <dimension ref="B1:K38"/>
  <sheetViews>
    <sheetView showGridLines="0" view="pageBreakPreview" topLeftCell="A4" zoomScale="75" zoomScaleNormal="75" zoomScaleSheetLayoutView="75" workbookViewId="0">
      <selection activeCell="E23" sqref="E23:F23"/>
    </sheetView>
  </sheetViews>
  <sheetFormatPr defaultRowHeight="22.5"/>
  <cols>
    <col min="1" max="1" width="2.25" style="30" customWidth="1"/>
    <col min="2" max="2" width="30.25" style="30" customWidth="1"/>
    <col min="3" max="3" width="5.5" style="30" customWidth="1"/>
    <col min="4" max="4" width="2.375" style="30" customWidth="1"/>
    <col min="5" max="5" width="24.25" style="30" customWidth="1"/>
    <col min="6" max="6" width="38.25" style="30" customWidth="1"/>
    <col min="7" max="7" width="2.25" style="30" customWidth="1"/>
    <col min="8" max="8" width="5.5" style="30" customWidth="1"/>
    <col min="9" max="9" width="2.375" style="30" customWidth="1"/>
    <col min="10" max="10" width="24.25" style="30" customWidth="1"/>
    <col min="11" max="11" width="34.25" style="30" customWidth="1"/>
    <col min="12" max="256" width="9" style="30"/>
    <col min="257" max="257" width="2.25" style="30" customWidth="1"/>
    <col min="258" max="258" width="30.25" style="30" customWidth="1"/>
    <col min="259" max="259" width="5.5" style="30" customWidth="1"/>
    <col min="260" max="260" width="2.375" style="30" customWidth="1"/>
    <col min="261" max="261" width="24.25" style="30" customWidth="1"/>
    <col min="262" max="262" width="38.25" style="30" customWidth="1"/>
    <col min="263" max="263" width="2.25" style="30" customWidth="1"/>
    <col min="264" max="264" width="5.5" style="30" customWidth="1"/>
    <col min="265" max="265" width="2.375" style="30" customWidth="1"/>
    <col min="266" max="266" width="24.25" style="30" customWidth="1"/>
    <col min="267" max="267" width="34.25" style="30" customWidth="1"/>
    <col min="268" max="512" width="9" style="30"/>
    <col min="513" max="513" width="2.25" style="30" customWidth="1"/>
    <col min="514" max="514" width="30.25" style="30" customWidth="1"/>
    <col min="515" max="515" width="5.5" style="30" customWidth="1"/>
    <col min="516" max="516" width="2.375" style="30" customWidth="1"/>
    <col min="517" max="517" width="24.25" style="30" customWidth="1"/>
    <col min="518" max="518" width="38.25" style="30" customWidth="1"/>
    <col min="519" max="519" width="2.25" style="30" customWidth="1"/>
    <col min="520" max="520" width="5.5" style="30" customWidth="1"/>
    <col min="521" max="521" width="2.375" style="30" customWidth="1"/>
    <col min="522" max="522" width="24.25" style="30" customWidth="1"/>
    <col min="523" max="523" width="34.25" style="30" customWidth="1"/>
    <col min="524" max="768" width="9" style="30"/>
    <col min="769" max="769" width="2.25" style="30" customWidth="1"/>
    <col min="770" max="770" width="30.25" style="30" customWidth="1"/>
    <col min="771" max="771" width="5.5" style="30" customWidth="1"/>
    <col min="772" max="772" width="2.375" style="30" customWidth="1"/>
    <col min="773" max="773" width="24.25" style="30" customWidth="1"/>
    <col min="774" max="774" width="38.25" style="30" customWidth="1"/>
    <col min="775" max="775" width="2.25" style="30" customWidth="1"/>
    <col min="776" max="776" width="5.5" style="30" customWidth="1"/>
    <col min="777" max="777" width="2.375" style="30" customWidth="1"/>
    <col min="778" max="778" width="24.25" style="30" customWidth="1"/>
    <col min="779" max="779" width="34.25" style="30" customWidth="1"/>
    <col min="780" max="1024" width="9" style="30"/>
    <col min="1025" max="1025" width="2.25" style="30" customWidth="1"/>
    <col min="1026" max="1026" width="30.25" style="30" customWidth="1"/>
    <col min="1027" max="1027" width="5.5" style="30" customWidth="1"/>
    <col min="1028" max="1028" width="2.375" style="30" customWidth="1"/>
    <col min="1029" max="1029" width="24.25" style="30" customWidth="1"/>
    <col min="1030" max="1030" width="38.25" style="30" customWidth="1"/>
    <col min="1031" max="1031" width="2.25" style="30" customWidth="1"/>
    <col min="1032" max="1032" width="5.5" style="30" customWidth="1"/>
    <col min="1033" max="1033" width="2.375" style="30" customWidth="1"/>
    <col min="1034" max="1034" width="24.25" style="30" customWidth="1"/>
    <col min="1035" max="1035" width="34.25" style="30" customWidth="1"/>
    <col min="1036" max="1280" width="9" style="30"/>
    <col min="1281" max="1281" width="2.25" style="30" customWidth="1"/>
    <col min="1282" max="1282" width="30.25" style="30" customWidth="1"/>
    <col min="1283" max="1283" width="5.5" style="30" customWidth="1"/>
    <col min="1284" max="1284" width="2.375" style="30" customWidth="1"/>
    <col min="1285" max="1285" width="24.25" style="30" customWidth="1"/>
    <col min="1286" max="1286" width="38.25" style="30" customWidth="1"/>
    <col min="1287" max="1287" width="2.25" style="30" customWidth="1"/>
    <col min="1288" max="1288" width="5.5" style="30" customWidth="1"/>
    <col min="1289" max="1289" width="2.375" style="30" customWidth="1"/>
    <col min="1290" max="1290" width="24.25" style="30" customWidth="1"/>
    <col min="1291" max="1291" width="34.25" style="30" customWidth="1"/>
    <col min="1292" max="1536" width="9" style="30"/>
    <col min="1537" max="1537" width="2.25" style="30" customWidth="1"/>
    <col min="1538" max="1538" width="30.25" style="30" customWidth="1"/>
    <col min="1539" max="1539" width="5.5" style="30" customWidth="1"/>
    <col min="1540" max="1540" width="2.375" style="30" customWidth="1"/>
    <col min="1541" max="1541" width="24.25" style="30" customWidth="1"/>
    <col min="1542" max="1542" width="38.25" style="30" customWidth="1"/>
    <col min="1543" max="1543" width="2.25" style="30" customWidth="1"/>
    <col min="1544" max="1544" width="5.5" style="30" customWidth="1"/>
    <col min="1545" max="1545" width="2.375" style="30" customWidth="1"/>
    <col min="1546" max="1546" width="24.25" style="30" customWidth="1"/>
    <col min="1547" max="1547" width="34.25" style="30" customWidth="1"/>
    <col min="1548" max="1792" width="9" style="30"/>
    <col min="1793" max="1793" width="2.25" style="30" customWidth="1"/>
    <col min="1794" max="1794" width="30.25" style="30" customWidth="1"/>
    <col min="1795" max="1795" width="5.5" style="30" customWidth="1"/>
    <col min="1796" max="1796" width="2.375" style="30" customWidth="1"/>
    <col min="1797" max="1797" width="24.25" style="30" customWidth="1"/>
    <col min="1798" max="1798" width="38.25" style="30" customWidth="1"/>
    <col min="1799" max="1799" width="2.25" style="30" customWidth="1"/>
    <col min="1800" max="1800" width="5.5" style="30" customWidth="1"/>
    <col min="1801" max="1801" width="2.375" style="30" customWidth="1"/>
    <col min="1802" max="1802" width="24.25" style="30" customWidth="1"/>
    <col min="1803" max="1803" width="34.25" style="30" customWidth="1"/>
    <col min="1804" max="2048" width="9" style="30"/>
    <col min="2049" max="2049" width="2.25" style="30" customWidth="1"/>
    <col min="2050" max="2050" width="30.25" style="30" customWidth="1"/>
    <col min="2051" max="2051" width="5.5" style="30" customWidth="1"/>
    <col min="2052" max="2052" width="2.375" style="30" customWidth="1"/>
    <col min="2053" max="2053" width="24.25" style="30" customWidth="1"/>
    <col min="2054" max="2054" width="38.25" style="30" customWidth="1"/>
    <col min="2055" max="2055" width="2.25" style="30" customWidth="1"/>
    <col min="2056" max="2056" width="5.5" style="30" customWidth="1"/>
    <col min="2057" max="2057" width="2.375" style="30" customWidth="1"/>
    <col min="2058" max="2058" width="24.25" style="30" customWidth="1"/>
    <col min="2059" max="2059" width="34.25" style="30" customWidth="1"/>
    <col min="2060" max="2304" width="9" style="30"/>
    <col min="2305" max="2305" width="2.25" style="30" customWidth="1"/>
    <col min="2306" max="2306" width="30.25" style="30" customWidth="1"/>
    <col min="2307" max="2307" width="5.5" style="30" customWidth="1"/>
    <col min="2308" max="2308" width="2.375" style="30" customWidth="1"/>
    <col min="2309" max="2309" width="24.25" style="30" customWidth="1"/>
    <col min="2310" max="2310" width="38.25" style="30" customWidth="1"/>
    <col min="2311" max="2311" width="2.25" style="30" customWidth="1"/>
    <col min="2312" max="2312" width="5.5" style="30" customWidth="1"/>
    <col min="2313" max="2313" width="2.375" style="30" customWidth="1"/>
    <col min="2314" max="2314" width="24.25" style="30" customWidth="1"/>
    <col min="2315" max="2315" width="34.25" style="30" customWidth="1"/>
    <col min="2316" max="2560" width="9" style="30"/>
    <col min="2561" max="2561" width="2.25" style="30" customWidth="1"/>
    <col min="2562" max="2562" width="30.25" style="30" customWidth="1"/>
    <col min="2563" max="2563" width="5.5" style="30" customWidth="1"/>
    <col min="2564" max="2564" width="2.375" style="30" customWidth="1"/>
    <col min="2565" max="2565" width="24.25" style="30" customWidth="1"/>
    <col min="2566" max="2566" width="38.25" style="30" customWidth="1"/>
    <col min="2567" max="2567" width="2.25" style="30" customWidth="1"/>
    <col min="2568" max="2568" width="5.5" style="30" customWidth="1"/>
    <col min="2569" max="2569" width="2.375" style="30" customWidth="1"/>
    <col min="2570" max="2570" width="24.25" style="30" customWidth="1"/>
    <col min="2571" max="2571" width="34.25" style="30" customWidth="1"/>
    <col min="2572" max="2816" width="9" style="30"/>
    <col min="2817" max="2817" width="2.25" style="30" customWidth="1"/>
    <col min="2818" max="2818" width="30.25" style="30" customWidth="1"/>
    <col min="2819" max="2819" width="5.5" style="30" customWidth="1"/>
    <col min="2820" max="2820" width="2.375" style="30" customWidth="1"/>
    <col min="2821" max="2821" width="24.25" style="30" customWidth="1"/>
    <col min="2822" max="2822" width="38.25" style="30" customWidth="1"/>
    <col min="2823" max="2823" width="2.25" style="30" customWidth="1"/>
    <col min="2824" max="2824" width="5.5" style="30" customWidth="1"/>
    <col min="2825" max="2825" width="2.375" style="30" customWidth="1"/>
    <col min="2826" max="2826" width="24.25" style="30" customWidth="1"/>
    <col min="2827" max="2827" width="34.25" style="30" customWidth="1"/>
    <col min="2828" max="3072" width="9" style="30"/>
    <col min="3073" max="3073" width="2.25" style="30" customWidth="1"/>
    <col min="3074" max="3074" width="30.25" style="30" customWidth="1"/>
    <col min="3075" max="3075" width="5.5" style="30" customWidth="1"/>
    <col min="3076" max="3076" width="2.375" style="30" customWidth="1"/>
    <col min="3077" max="3077" width="24.25" style="30" customWidth="1"/>
    <col min="3078" max="3078" width="38.25" style="30" customWidth="1"/>
    <col min="3079" max="3079" width="2.25" style="30" customWidth="1"/>
    <col min="3080" max="3080" width="5.5" style="30" customWidth="1"/>
    <col min="3081" max="3081" width="2.375" style="30" customWidth="1"/>
    <col min="3082" max="3082" width="24.25" style="30" customWidth="1"/>
    <col min="3083" max="3083" width="34.25" style="30" customWidth="1"/>
    <col min="3084" max="3328" width="9" style="30"/>
    <col min="3329" max="3329" width="2.25" style="30" customWidth="1"/>
    <col min="3330" max="3330" width="30.25" style="30" customWidth="1"/>
    <col min="3331" max="3331" width="5.5" style="30" customWidth="1"/>
    <col min="3332" max="3332" width="2.375" style="30" customWidth="1"/>
    <col min="3333" max="3333" width="24.25" style="30" customWidth="1"/>
    <col min="3334" max="3334" width="38.25" style="30" customWidth="1"/>
    <col min="3335" max="3335" width="2.25" style="30" customWidth="1"/>
    <col min="3336" max="3336" width="5.5" style="30" customWidth="1"/>
    <col min="3337" max="3337" width="2.375" style="30" customWidth="1"/>
    <col min="3338" max="3338" width="24.25" style="30" customWidth="1"/>
    <col min="3339" max="3339" width="34.25" style="30" customWidth="1"/>
    <col min="3340" max="3584" width="9" style="30"/>
    <col min="3585" max="3585" width="2.25" style="30" customWidth="1"/>
    <col min="3586" max="3586" width="30.25" style="30" customWidth="1"/>
    <col min="3587" max="3587" width="5.5" style="30" customWidth="1"/>
    <col min="3588" max="3588" width="2.375" style="30" customWidth="1"/>
    <col min="3589" max="3589" width="24.25" style="30" customWidth="1"/>
    <col min="3590" max="3590" width="38.25" style="30" customWidth="1"/>
    <col min="3591" max="3591" width="2.25" style="30" customWidth="1"/>
    <col min="3592" max="3592" width="5.5" style="30" customWidth="1"/>
    <col min="3593" max="3593" width="2.375" style="30" customWidth="1"/>
    <col min="3594" max="3594" width="24.25" style="30" customWidth="1"/>
    <col min="3595" max="3595" width="34.25" style="30" customWidth="1"/>
    <col min="3596" max="3840" width="9" style="30"/>
    <col min="3841" max="3841" width="2.25" style="30" customWidth="1"/>
    <col min="3842" max="3842" width="30.25" style="30" customWidth="1"/>
    <col min="3843" max="3843" width="5.5" style="30" customWidth="1"/>
    <col min="3844" max="3844" width="2.375" style="30" customWidth="1"/>
    <col min="3845" max="3845" width="24.25" style="30" customWidth="1"/>
    <col min="3846" max="3846" width="38.25" style="30" customWidth="1"/>
    <col min="3847" max="3847" width="2.25" style="30" customWidth="1"/>
    <col min="3848" max="3848" width="5.5" style="30" customWidth="1"/>
    <col min="3849" max="3849" width="2.375" style="30" customWidth="1"/>
    <col min="3850" max="3850" width="24.25" style="30" customWidth="1"/>
    <col min="3851" max="3851" width="34.25" style="30" customWidth="1"/>
    <col min="3852" max="4096" width="9" style="30"/>
    <col min="4097" max="4097" width="2.25" style="30" customWidth="1"/>
    <col min="4098" max="4098" width="30.25" style="30" customWidth="1"/>
    <col min="4099" max="4099" width="5.5" style="30" customWidth="1"/>
    <col min="4100" max="4100" width="2.375" style="30" customWidth="1"/>
    <col min="4101" max="4101" width="24.25" style="30" customWidth="1"/>
    <col min="4102" max="4102" width="38.25" style="30" customWidth="1"/>
    <col min="4103" max="4103" width="2.25" style="30" customWidth="1"/>
    <col min="4104" max="4104" width="5.5" style="30" customWidth="1"/>
    <col min="4105" max="4105" width="2.375" style="30" customWidth="1"/>
    <col min="4106" max="4106" width="24.25" style="30" customWidth="1"/>
    <col min="4107" max="4107" width="34.25" style="30" customWidth="1"/>
    <col min="4108" max="4352" width="9" style="30"/>
    <col min="4353" max="4353" width="2.25" style="30" customWidth="1"/>
    <col min="4354" max="4354" width="30.25" style="30" customWidth="1"/>
    <col min="4355" max="4355" width="5.5" style="30" customWidth="1"/>
    <col min="4356" max="4356" width="2.375" style="30" customWidth="1"/>
    <col min="4357" max="4357" width="24.25" style="30" customWidth="1"/>
    <col min="4358" max="4358" width="38.25" style="30" customWidth="1"/>
    <col min="4359" max="4359" width="2.25" style="30" customWidth="1"/>
    <col min="4360" max="4360" width="5.5" style="30" customWidth="1"/>
    <col min="4361" max="4361" width="2.375" style="30" customWidth="1"/>
    <col min="4362" max="4362" width="24.25" style="30" customWidth="1"/>
    <col min="4363" max="4363" width="34.25" style="30" customWidth="1"/>
    <col min="4364" max="4608" width="9" style="30"/>
    <col min="4609" max="4609" width="2.25" style="30" customWidth="1"/>
    <col min="4610" max="4610" width="30.25" style="30" customWidth="1"/>
    <col min="4611" max="4611" width="5.5" style="30" customWidth="1"/>
    <col min="4612" max="4612" width="2.375" style="30" customWidth="1"/>
    <col min="4613" max="4613" width="24.25" style="30" customWidth="1"/>
    <col min="4614" max="4614" width="38.25" style="30" customWidth="1"/>
    <col min="4615" max="4615" width="2.25" style="30" customWidth="1"/>
    <col min="4616" max="4616" width="5.5" style="30" customWidth="1"/>
    <col min="4617" max="4617" width="2.375" style="30" customWidth="1"/>
    <col min="4618" max="4618" width="24.25" style="30" customWidth="1"/>
    <col min="4619" max="4619" width="34.25" style="30" customWidth="1"/>
    <col min="4620" max="4864" width="9" style="30"/>
    <col min="4865" max="4865" width="2.25" style="30" customWidth="1"/>
    <col min="4866" max="4866" width="30.25" style="30" customWidth="1"/>
    <col min="4867" max="4867" width="5.5" style="30" customWidth="1"/>
    <col min="4868" max="4868" width="2.375" style="30" customWidth="1"/>
    <col min="4869" max="4869" width="24.25" style="30" customWidth="1"/>
    <col min="4870" max="4870" width="38.25" style="30" customWidth="1"/>
    <col min="4871" max="4871" width="2.25" style="30" customWidth="1"/>
    <col min="4872" max="4872" width="5.5" style="30" customWidth="1"/>
    <col min="4873" max="4873" width="2.375" style="30" customWidth="1"/>
    <col min="4874" max="4874" width="24.25" style="30" customWidth="1"/>
    <col min="4875" max="4875" width="34.25" style="30" customWidth="1"/>
    <col min="4876" max="5120" width="9" style="30"/>
    <col min="5121" max="5121" width="2.25" style="30" customWidth="1"/>
    <col min="5122" max="5122" width="30.25" style="30" customWidth="1"/>
    <col min="5123" max="5123" width="5.5" style="30" customWidth="1"/>
    <col min="5124" max="5124" width="2.375" style="30" customWidth="1"/>
    <col min="5125" max="5125" width="24.25" style="30" customWidth="1"/>
    <col min="5126" max="5126" width="38.25" style="30" customWidth="1"/>
    <col min="5127" max="5127" width="2.25" style="30" customWidth="1"/>
    <col min="5128" max="5128" width="5.5" style="30" customWidth="1"/>
    <col min="5129" max="5129" width="2.375" style="30" customWidth="1"/>
    <col min="5130" max="5130" width="24.25" style="30" customWidth="1"/>
    <col min="5131" max="5131" width="34.25" style="30" customWidth="1"/>
    <col min="5132" max="5376" width="9" style="30"/>
    <col min="5377" max="5377" width="2.25" style="30" customWidth="1"/>
    <col min="5378" max="5378" width="30.25" style="30" customWidth="1"/>
    <col min="5379" max="5379" width="5.5" style="30" customWidth="1"/>
    <col min="5380" max="5380" width="2.375" style="30" customWidth="1"/>
    <col min="5381" max="5381" width="24.25" style="30" customWidth="1"/>
    <col min="5382" max="5382" width="38.25" style="30" customWidth="1"/>
    <col min="5383" max="5383" width="2.25" style="30" customWidth="1"/>
    <col min="5384" max="5384" width="5.5" style="30" customWidth="1"/>
    <col min="5385" max="5385" width="2.375" style="30" customWidth="1"/>
    <col min="5386" max="5386" width="24.25" style="30" customWidth="1"/>
    <col min="5387" max="5387" width="34.25" style="30" customWidth="1"/>
    <col min="5388" max="5632" width="9" style="30"/>
    <col min="5633" max="5633" width="2.25" style="30" customWidth="1"/>
    <col min="5634" max="5634" width="30.25" style="30" customWidth="1"/>
    <col min="5635" max="5635" width="5.5" style="30" customWidth="1"/>
    <col min="5636" max="5636" width="2.375" style="30" customWidth="1"/>
    <col min="5637" max="5637" width="24.25" style="30" customWidth="1"/>
    <col min="5638" max="5638" width="38.25" style="30" customWidth="1"/>
    <col min="5639" max="5639" width="2.25" style="30" customWidth="1"/>
    <col min="5640" max="5640" width="5.5" style="30" customWidth="1"/>
    <col min="5641" max="5641" width="2.375" style="30" customWidth="1"/>
    <col min="5642" max="5642" width="24.25" style="30" customWidth="1"/>
    <col min="5643" max="5643" width="34.25" style="30" customWidth="1"/>
    <col min="5644" max="5888" width="9" style="30"/>
    <col min="5889" max="5889" width="2.25" style="30" customWidth="1"/>
    <col min="5890" max="5890" width="30.25" style="30" customWidth="1"/>
    <col min="5891" max="5891" width="5.5" style="30" customWidth="1"/>
    <col min="5892" max="5892" width="2.375" style="30" customWidth="1"/>
    <col min="5893" max="5893" width="24.25" style="30" customWidth="1"/>
    <col min="5894" max="5894" width="38.25" style="30" customWidth="1"/>
    <col min="5895" max="5895" width="2.25" style="30" customWidth="1"/>
    <col min="5896" max="5896" width="5.5" style="30" customWidth="1"/>
    <col min="5897" max="5897" width="2.375" style="30" customWidth="1"/>
    <col min="5898" max="5898" width="24.25" style="30" customWidth="1"/>
    <col min="5899" max="5899" width="34.25" style="30" customWidth="1"/>
    <col min="5900" max="6144" width="9" style="30"/>
    <col min="6145" max="6145" width="2.25" style="30" customWidth="1"/>
    <col min="6146" max="6146" width="30.25" style="30" customWidth="1"/>
    <col min="6147" max="6147" width="5.5" style="30" customWidth="1"/>
    <col min="6148" max="6148" width="2.375" style="30" customWidth="1"/>
    <col min="6149" max="6149" width="24.25" style="30" customWidth="1"/>
    <col min="6150" max="6150" width="38.25" style="30" customWidth="1"/>
    <col min="6151" max="6151" width="2.25" style="30" customWidth="1"/>
    <col min="6152" max="6152" width="5.5" style="30" customWidth="1"/>
    <col min="6153" max="6153" width="2.375" style="30" customWidth="1"/>
    <col min="6154" max="6154" width="24.25" style="30" customWidth="1"/>
    <col min="6155" max="6155" width="34.25" style="30" customWidth="1"/>
    <col min="6156" max="6400" width="9" style="30"/>
    <col min="6401" max="6401" width="2.25" style="30" customWidth="1"/>
    <col min="6402" max="6402" width="30.25" style="30" customWidth="1"/>
    <col min="6403" max="6403" width="5.5" style="30" customWidth="1"/>
    <col min="6404" max="6404" width="2.375" style="30" customWidth="1"/>
    <col min="6405" max="6405" width="24.25" style="30" customWidth="1"/>
    <col min="6406" max="6406" width="38.25" style="30" customWidth="1"/>
    <col min="6407" max="6407" width="2.25" style="30" customWidth="1"/>
    <col min="6408" max="6408" width="5.5" style="30" customWidth="1"/>
    <col min="6409" max="6409" width="2.375" style="30" customWidth="1"/>
    <col min="6410" max="6410" width="24.25" style="30" customWidth="1"/>
    <col min="6411" max="6411" width="34.25" style="30" customWidth="1"/>
    <col min="6412" max="6656" width="9" style="30"/>
    <col min="6657" max="6657" width="2.25" style="30" customWidth="1"/>
    <col min="6658" max="6658" width="30.25" style="30" customWidth="1"/>
    <col min="6659" max="6659" width="5.5" style="30" customWidth="1"/>
    <col min="6660" max="6660" width="2.375" style="30" customWidth="1"/>
    <col min="6661" max="6661" width="24.25" style="30" customWidth="1"/>
    <col min="6662" max="6662" width="38.25" style="30" customWidth="1"/>
    <col min="6663" max="6663" width="2.25" style="30" customWidth="1"/>
    <col min="6664" max="6664" width="5.5" style="30" customWidth="1"/>
    <col min="6665" max="6665" width="2.375" style="30" customWidth="1"/>
    <col min="6666" max="6666" width="24.25" style="30" customWidth="1"/>
    <col min="6667" max="6667" width="34.25" style="30" customWidth="1"/>
    <col min="6668" max="6912" width="9" style="30"/>
    <col min="6913" max="6913" width="2.25" style="30" customWidth="1"/>
    <col min="6914" max="6914" width="30.25" style="30" customWidth="1"/>
    <col min="6915" max="6915" width="5.5" style="30" customWidth="1"/>
    <col min="6916" max="6916" width="2.375" style="30" customWidth="1"/>
    <col min="6917" max="6917" width="24.25" style="30" customWidth="1"/>
    <col min="6918" max="6918" width="38.25" style="30" customWidth="1"/>
    <col min="6919" max="6919" width="2.25" style="30" customWidth="1"/>
    <col min="6920" max="6920" width="5.5" style="30" customWidth="1"/>
    <col min="6921" max="6921" width="2.375" style="30" customWidth="1"/>
    <col min="6922" max="6922" width="24.25" style="30" customWidth="1"/>
    <col min="6923" max="6923" width="34.25" style="30" customWidth="1"/>
    <col min="6924" max="7168" width="9" style="30"/>
    <col min="7169" max="7169" width="2.25" style="30" customWidth="1"/>
    <col min="7170" max="7170" width="30.25" style="30" customWidth="1"/>
    <col min="7171" max="7171" width="5.5" style="30" customWidth="1"/>
    <col min="7172" max="7172" width="2.375" style="30" customWidth="1"/>
    <col min="7173" max="7173" width="24.25" style="30" customWidth="1"/>
    <col min="7174" max="7174" width="38.25" style="30" customWidth="1"/>
    <col min="7175" max="7175" width="2.25" style="30" customWidth="1"/>
    <col min="7176" max="7176" width="5.5" style="30" customWidth="1"/>
    <col min="7177" max="7177" width="2.375" style="30" customWidth="1"/>
    <col min="7178" max="7178" width="24.25" style="30" customWidth="1"/>
    <col min="7179" max="7179" width="34.25" style="30" customWidth="1"/>
    <col min="7180" max="7424" width="9" style="30"/>
    <col min="7425" max="7425" width="2.25" style="30" customWidth="1"/>
    <col min="7426" max="7426" width="30.25" style="30" customWidth="1"/>
    <col min="7427" max="7427" width="5.5" style="30" customWidth="1"/>
    <col min="7428" max="7428" width="2.375" style="30" customWidth="1"/>
    <col min="7429" max="7429" width="24.25" style="30" customWidth="1"/>
    <col min="7430" max="7430" width="38.25" style="30" customWidth="1"/>
    <col min="7431" max="7431" width="2.25" style="30" customWidth="1"/>
    <col min="7432" max="7432" width="5.5" style="30" customWidth="1"/>
    <col min="7433" max="7433" width="2.375" style="30" customWidth="1"/>
    <col min="7434" max="7434" width="24.25" style="30" customWidth="1"/>
    <col min="7435" max="7435" width="34.25" style="30" customWidth="1"/>
    <col min="7436" max="7680" width="9" style="30"/>
    <col min="7681" max="7681" width="2.25" style="30" customWidth="1"/>
    <col min="7682" max="7682" width="30.25" style="30" customWidth="1"/>
    <col min="7683" max="7683" width="5.5" style="30" customWidth="1"/>
    <col min="7684" max="7684" width="2.375" style="30" customWidth="1"/>
    <col min="7685" max="7685" width="24.25" style="30" customWidth="1"/>
    <col min="7686" max="7686" width="38.25" style="30" customWidth="1"/>
    <col min="7687" max="7687" width="2.25" style="30" customWidth="1"/>
    <col min="7688" max="7688" width="5.5" style="30" customWidth="1"/>
    <col min="7689" max="7689" width="2.375" style="30" customWidth="1"/>
    <col min="7690" max="7690" width="24.25" style="30" customWidth="1"/>
    <col min="7691" max="7691" width="34.25" style="30" customWidth="1"/>
    <col min="7692" max="7936" width="9" style="30"/>
    <col min="7937" max="7937" width="2.25" style="30" customWidth="1"/>
    <col min="7938" max="7938" width="30.25" style="30" customWidth="1"/>
    <col min="7939" max="7939" width="5.5" style="30" customWidth="1"/>
    <col min="7940" max="7940" width="2.375" style="30" customWidth="1"/>
    <col min="7941" max="7941" width="24.25" style="30" customWidth="1"/>
    <col min="7942" max="7942" width="38.25" style="30" customWidth="1"/>
    <col min="7943" max="7943" width="2.25" style="30" customWidth="1"/>
    <col min="7944" max="7944" width="5.5" style="30" customWidth="1"/>
    <col min="7945" max="7945" width="2.375" style="30" customWidth="1"/>
    <col min="7946" max="7946" width="24.25" style="30" customWidth="1"/>
    <col min="7947" max="7947" width="34.25" style="30" customWidth="1"/>
    <col min="7948" max="8192" width="9" style="30"/>
    <col min="8193" max="8193" width="2.25" style="30" customWidth="1"/>
    <col min="8194" max="8194" width="30.25" style="30" customWidth="1"/>
    <col min="8195" max="8195" width="5.5" style="30" customWidth="1"/>
    <col min="8196" max="8196" width="2.375" style="30" customWidth="1"/>
    <col min="8197" max="8197" width="24.25" style="30" customWidth="1"/>
    <col min="8198" max="8198" width="38.25" style="30" customWidth="1"/>
    <col min="8199" max="8199" width="2.25" style="30" customWidth="1"/>
    <col min="8200" max="8200" width="5.5" style="30" customWidth="1"/>
    <col min="8201" max="8201" width="2.375" style="30" customWidth="1"/>
    <col min="8202" max="8202" width="24.25" style="30" customWidth="1"/>
    <col min="8203" max="8203" width="34.25" style="30" customWidth="1"/>
    <col min="8204" max="8448" width="9" style="30"/>
    <col min="8449" max="8449" width="2.25" style="30" customWidth="1"/>
    <col min="8450" max="8450" width="30.25" style="30" customWidth="1"/>
    <col min="8451" max="8451" width="5.5" style="30" customWidth="1"/>
    <col min="8452" max="8452" width="2.375" style="30" customWidth="1"/>
    <col min="8453" max="8453" width="24.25" style="30" customWidth="1"/>
    <col min="8454" max="8454" width="38.25" style="30" customWidth="1"/>
    <col min="8455" max="8455" width="2.25" style="30" customWidth="1"/>
    <col min="8456" max="8456" width="5.5" style="30" customWidth="1"/>
    <col min="8457" max="8457" width="2.375" style="30" customWidth="1"/>
    <col min="8458" max="8458" width="24.25" style="30" customWidth="1"/>
    <col min="8459" max="8459" width="34.25" style="30" customWidth="1"/>
    <col min="8460" max="8704" width="9" style="30"/>
    <col min="8705" max="8705" width="2.25" style="30" customWidth="1"/>
    <col min="8706" max="8706" width="30.25" style="30" customWidth="1"/>
    <col min="8707" max="8707" width="5.5" style="30" customWidth="1"/>
    <col min="8708" max="8708" width="2.375" style="30" customWidth="1"/>
    <col min="8709" max="8709" width="24.25" style="30" customWidth="1"/>
    <col min="8710" max="8710" width="38.25" style="30" customWidth="1"/>
    <col min="8711" max="8711" width="2.25" style="30" customWidth="1"/>
    <col min="8712" max="8712" width="5.5" style="30" customWidth="1"/>
    <col min="8713" max="8713" width="2.375" style="30" customWidth="1"/>
    <col min="8714" max="8714" width="24.25" style="30" customWidth="1"/>
    <col min="8715" max="8715" width="34.25" style="30" customWidth="1"/>
    <col min="8716" max="8960" width="9" style="30"/>
    <col min="8961" max="8961" width="2.25" style="30" customWidth="1"/>
    <col min="8962" max="8962" width="30.25" style="30" customWidth="1"/>
    <col min="8963" max="8963" width="5.5" style="30" customWidth="1"/>
    <col min="8964" max="8964" width="2.375" style="30" customWidth="1"/>
    <col min="8965" max="8965" width="24.25" style="30" customWidth="1"/>
    <col min="8966" max="8966" width="38.25" style="30" customWidth="1"/>
    <col min="8967" max="8967" width="2.25" style="30" customWidth="1"/>
    <col min="8968" max="8968" width="5.5" style="30" customWidth="1"/>
    <col min="8969" max="8969" width="2.375" style="30" customWidth="1"/>
    <col min="8970" max="8970" width="24.25" style="30" customWidth="1"/>
    <col min="8971" max="8971" width="34.25" style="30" customWidth="1"/>
    <col min="8972" max="9216" width="9" style="30"/>
    <col min="9217" max="9217" width="2.25" style="30" customWidth="1"/>
    <col min="9218" max="9218" width="30.25" style="30" customWidth="1"/>
    <col min="9219" max="9219" width="5.5" style="30" customWidth="1"/>
    <col min="9220" max="9220" width="2.375" style="30" customWidth="1"/>
    <col min="9221" max="9221" width="24.25" style="30" customWidth="1"/>
    <col min="9222" max="9222" width="38.25" style="30" customWidth="1"/>
    <col min="9223" max="9223" width="2.25" style="30" customWidth="1"/>
    <col min="9224" max="9224" width="5.5" style="30" customWidth="1"/>
    <col min="9225" max="9225" width="2.375" style="30" customWidth="1"/>
    <col min="9226" max="9226" width="24.25" style="30" customWidth="1"/>
    <col min="9227" max="9227" width="34.25" style="30" customWidth="1"/>
    <col min="9228" max="9472" width="9" style="30"/>
    <col min="9473" max="9473" width="2.25" style="30" customWidth="1"/>
    <col min="9474" max="9474" width="30.25" style="30" customWidth="1"/>
    <col min="9475" max="9475" width="5.5" style="30" customWidth="1"/>
    <col min="9476" max="9476" width="2.375" style="30" customWidth="1"/>
    <col min="9477" max="9477" width="24.25" style="30" customWidth="1"/>
    <col min="9478" max="9478" width="38.25" style="30" customWidth="1"/>
    <col min="9479" max="9479" width="2.25" style="30" customWidth="1"/>
    <col min="9480" max="9480" width="5.5" style="30" customWidth="1"/>
    <col min="9481" max="9481" width="2.375" style="30" customWidth="1"/>
    <col min="9482" max="9482" width="24.25" style="30" customWidth="1"/>
    <col min="9483" max="9483" width="34.25" style="30" customWidth="1"/>
    <col min="9484" max="9728" width="9" style="30"/>
    <col min="9729" max="9729" width="2.25" style="30" customWidth="1"/>
    <col min="9730" max="9730" width="30.25" style="30" customWidth="1"/>
    <col min="9731" max="9731" width="5.5" style="30" customWidth="1"/>
    <col min="9732" max="9732" width="2.375" style="30" customWidth="1"/>
    <col min="9733" max="9733" width="24.25" style="30" customWidth="1"/>
    <col min="9734" max="9734" width="38.25" style="30" customWidth="1"/>
    <col min="9735" max="9735" width="2.25" style="30" customWidth="1"/>
    <col min="9736" max="9736" width="5.5" style="30" customWidth="1"/>
    <col min="9737" max="9737" width="2.375" style="30" customWidth="1"/>
    <col min="9738" max="9738" width="24.25" style="30" customWidth="1"/>
    <col min="9739" max="9739" width="34.25" style="30" customWidth="1"/>
    <col min="9740" max="9984" width="9" style="30"/>
    <col min="9985" max="9985" width="2.25" style="30" customWidth="1"/>
    <col min="9986" max="9986" width="30.25" style="30" customWidth="1"/>
    <col min="9987" max="9987" width="5.5" style="30" customWidth="1"/>
    <col min="9988" max="9988" width="2.375" style="30" customWidth="1"/>
    <col min="9989" max="9989" width="24.25" style="30" customWidth="1"/>
    <col min="9990" max="9990" width="38.25" style="30" customWidth="1"/>
    <col min="9991" max="9991" width="2.25" style="30" customWidth="1"/>
    <col min="9992" max="9992" width="5.5" style="30" customWidth="1"/>
    <col min="9993" max="9993" width="2.375" style="30" customWidth="1"/>
    <col min="9994" max="9994" width="24.25" style="30" customWidth="1"/>
    <col min="9995" max="9995" width="34.25" style="30" customWidth="1"/>
    <col min="9996" max="10240" width="9" style="30"/>
    <col min="10241" max="10241" width="2.25" style="30" customWidth="1"/>
    <col min="10242" max="10242" width="30.25" style="30" customWidth="1"/>
    <col min="10243" max="10243" width="5.5" style="30" customWidth="1"/>
    <col min="10244" max="10244" width="2.375" style="30" customWidth="1"/>
    <col min="10245" max="10245" width="24.25" style="30" customWidth="1"/>
    <col min="10246" max="10246" width="38.25" style="30" customWidth="1"/>
    <col min="10247" max="10247" width="2.25" style="30" customWidth="1"/>
    <col min="10248" max="10248" width="5.5" style="30" customWidth="1"/>
    <col min="10249" max="10249" width="2.375" style="30" customWidth="1"/>
    <col min="10250" max="10250" width="24.25" style="30" customWidth="1"/>
    <col min="10251" max="10251" width="34.25" style="30" customWidth="1"/>
    <col min="10252" max="10496" width="9" style="30"/>
    <col min="10497" max="10497" width="2.25" style="30" customWidth="1"/>
    <col min="10498" max="10498" width="30.25" style="30" customWidth="1"/>
    <col min="10499" max="10499" width="5.5" style="30" customWidth="1"/>
    <col min="10500" max="10500" width="2.375" style="30" customWidth="1"/>
    <col min="10501" max="10501" width="24.25" style="30" customWidth="1"/>
    <col min="10502" max="10502" width="38.25" style="30" customWidth="1"/>
    <col min="10503" max="10503" width="2.25" style="30" customWidth="1"/>
    <col min="10504" max="10504" width="5.5" style="30" customWidth="1"/>
    <col min="10505" max="10505" width="2.375" style="30" customWidth="1"/>
    <col min="10506" max="10506" width="24.25" style="30" customWidth="1"/>
    <col min="10507" max="10507" width="34.25" style="30" customWidth="1"/>
    <col min="10508" max="10752" width="9" style="30"/>
    <col min="10753" max="10753" width="2.25" style="30" customWidth="1"/>
    <col min="10754" max="10754" width="30.25" style="30" customWidth="1"/>
    <col min="10755" max="10755" width="5.5" style="30" customWidth="1"/>
    <col min="10756" max="10756" width="2.375" style="30" customWidth="1"/>
    <col min="10757" max="10757" width="24.25" style="30" customWidth="1"/>
    <col min="10758" max="10758" width="38.25" style="30" customWidth="1"/>
    <col min="10759" max="10759" width="2.25" style="30" customWidth="1"/>
    <col min="10760" max="10760" width="5.5" style="30" customWidth="1"/>
    <col min="10761" max="10761" width="2.375" style="30" customWidth="1"/>
    <col min="10762" max="10762" width="24.25" style="30" customWidth="1"/>
    <col min="10763" max="10763" width="34.25" style="30" customWidth="1"/>
    <col min="10764" max="11008" width="9" style="30"/>
    <col min="11009" max="11009" width="2.25" style="30" customWidth="1"/>
    <col min="11010" max="11010" width="30.25" style="30" customWidth="1"/>
    <col min="11011" max="11011" width="5.5" style="30" customWidth="1"/>
    <col min="11012" max="11012" width="2.375" style="30" customWidth="1"/>
    <col min="11013" max="11013" width="24.25" style="30" customWidth="1"/>
    <col min="11014" max="11014" width="38.25" style="30" customWidth="1"/>
    <col min="11015" max="11015" width="2.25" style="30" customWidth="1"/>
    <col min="11016" max="11016" width="5.5" style="30" customWidth="1"/>
    <col min="11017" max="11017" width="2.375" style="30" customWidth="1"/>
    <col min="11018" max="11018" width="24.25" style="30" customWidth="1"/>
    <col min="11019" max="11019" width="34.25" style="30" customWidth="1"/>
    <col min="11020" max="11264" width="9" style="30"/>
    <col min="11265" max="11265" width="2.25" style="30" customWidth="1"/>
    <col min="11266" max="11266" width="30.25" style="30" customWidth="1"/>
    <col min="11267" max="11267" width="5.5" style="30" customWidth="1"/>
    <col min="11268" max="11268" width="2.375" style="30" customWidth="1"/>
    <col min="11269" max="11269" width="24.25" style="30" customWidth="1"/>
    <col min="11270" max="11270" width="38.25" style="30" customWidth="1"/>
    <col min="11271" max="11271" width="2.25" style="30" customWidth="1"/>
    <col min="11272" max="11272" width="5.5" style="30" customWidth="1"/>
    <col min="11273" max="11273" width="2.375" style="30" customWidth="1"/>
    <col min="11274" max="11274" width="24.25" style="30" customWidth="1"/>
    <col min="11275" max="11275" width="34.25" style="30" customWidth="1"/>
    <col min="11276" max="11520" width="9" style="30"/>
    <col min="11521" max="11521" width="2.25" style="30" customWidth="1"/>
    <col min="11522" max="11522" width="30.25" style="30" customWidth="1"/>
    <col min="11523" max="11523" width="5.5" style="30" customWidth="1"/>
    <col min="11524" max="11524" width="2.375" style="30" customWidth="1"/>
    <col min="11525" max="11525" width="24.25" style="30" customWidth="1"/>
    <col min="11526" max="11526" width="38.25" style="30" customWidth="1"/>
    <col min="11527" max="11527" width="2.25" style="30" customWidth="1"/>
    <col min="11528" max="11528" width="5.5" style="30" customWidth="1"/>
    <col min="11529" max="11529" width="2.375" style="30" customWidth="1"/>
    <col min="11530" max="11530" width="24.25" style="30" customWidth="1"/>
    <col min="11531" max="11531" width="34.25" style="30" customWidth="1"/>
    <col min="11532" max="11776" width="9" style="30"/>
    <col min="11777" max="11777" width="2.25" style="30" customWidth="1"/>
    <col min="11778" max="11778" width="30.25" style="30" customWidth="1"/>
    <col min="11779" max="11779" width="5.5" style="30" customWidth="1"/>
    <col min="11780" max="11780" width="2.375" style="30" customWidth="1"/>
    <col min="11781" max="11781" width="24.25" style="30" customWidth="1"/>
    <col min="11782" max="11782" width="38.25" style="30" customWidth="1"/>
    <col min="11783" max="11783" width="2.25" style="30" customWidth="1"/>
    <col min="11784" max="11784" width="5.5" style="30" customWidth="1"/>
    <col min="11785" max="11785" width="2.375" style="30" customWidth="1"/>
    <col min="11786" max="11786" width="24.25" style="30" customWidth="1"/>
    <col min="11787" max="11787" width="34.25" style="30" customWidth="1"/>
    <col min="11788" max="12032" width="9" style="30"/>
    <col min="12033" max="12033" width="2.25" style="30" customWidth="1"/>
    <col min="12034" max="12034" width="30.25" style="30" customWidth="1"/>
    <col min="12035" max="12035" width="5.5" style="30" customWidth="1"/>
    <col min="12036" max="12036" width="2.375" style="30" customWidth="1"/>
    <col min="12037" max="12037" width="24.25" style="30" customWidth="1"/>
    <col min="12038" max="12038" width="38.25" style="30" customWidth="1"/>
    <col min="12039" max="12039" width="2.25" style="30" customWidth="1"/>
    <col min="12040" max="12040" width="5.5" style="30" customWidth="1"/>
    <col min="12041" max="12041" width="2.375" style="30" customWidth="1"/>
    <col min="12042" max="12042" width="24.25" style="30" customWidth="1"/>
    <col min="12043" max="12043" width="34.25" style="30" customWidth="1"/>
    <col min="12044" max="12288" width="9" style="30"/>
    <col min="12289" max="12289" width="2.25" style="30" customWidth="1"/>
    <col min="12290" max="12290" width="30.25" style="30" customWidth="1"/>
    <col min="12291" max="12291" width="5.5" style="30" customWidth="1"/>
    <col min="12292" max="12292" width="2.375" style="30" customWidth="1"/>
    <col min="12293" max="12293" width="24.25" style="30" customWidth="1"/>
    <col min="12294" max="12294" width="38.25" style="30" customWidth="1"/>
    <col min="12295" max="12295" width="2.25" style="30" customWidth="1"/>
    <col min="12296" max="12296" width="5.5" style="30" customWidth="1"/>
    <col min="12297" max="12297" width="2.375" style="30" customWidth="1"/>
    <col min="12298" max="12298" width="24.25" style="30" customWidth="1"/>
    <col min="12299" max="12299" width="34.25" style="30" customWidth="1"/>
    <col min="12300" max="12544" width="9" style="30"/>
    <col min="12545" max="12545" width="2.25" style="30" customWidth="1"/>
    <col min="12546" max="12546" width="30.25" style="30" customWidth="1"/>
    <col min="12547" max="12547" width="5.5" style="30" customWidth="1"/>
    <col min="12548" max="12548" width="2.375" style="30" customWidth="1"/>
    <col min="12549" max="12549" width="24.25" style="30" customWidth="1"/>
    <col min="12550" max="12550" width="38.25" style="30" customWidth="1"/>
    <col min="12551" max="12551" width="2.25" style="30" customWidth="1"/>
    <col min="12552" max="12552" width="5.5" style="30" customWidth="1"/>
    <col min="12553" max="12553" width="2.375" style="30" customWidth="1"/>
    <col min="12554" max="12554" width="24.25" style="30" customWidth="1"/>
    <col min="12555" max="12555" width="34.25" style="30" customWidth="1"/>
    <col min="12556" max="12800" width="9" style="30"/>
    <col min="12801" max="12801" width="2.25" style="30" customWidth="1"/>
    <col min="12802" max="12802" width="30.25" style="30" customWidth="1"/>
    <col min="12803" max="12803" width="5.5" style="30" customWidth="1"/>
    <col min="12804" max="12804" width="2.375" style="30" customWidth="1"/>
    <col min="12805" max="12805" width="24.25" style="30" customWidth="1"/>
    <col min="12806" max="12806" width="38.25" style="30" customWidth="1"/>
    <col min="12807" max="12807" width="2.25" style="30" customWidth="1"/>
    <col min="12808" max="12808" width="5.5" style="30" customWidth="1"/>
    <col min="12809" max="12809" width="2.375" style="30" customWidth="1"/>
    <col min="12810" max="12810" width="24.25" style="30" customWidth="1"/>
    <col min="12811" max="12811" width="34.25" style="30" customWidth="1"/>
    <col min="12812" max="13056" width="9" style="30"/>
    <col min="13057" max="13057" width="2.25" style="30" customWidth="1"/>
    <col min="13058" max="13058" width="30.25" style="30" customWidth="1"/>
    <col min="13059" max="13059" width="5.5" style="30" customWidth="1"/>
    <col min="13060" max="13060" width="2.375" style="30" customWidth="1"/>
    <col min="13061" max="13061" width="24.25" style="30" customWidth="1"/>
    <col min="13062" max="13062" width="38.25" style="30" customWidth="1"/>
    <col min="13063" max="13063" width="2.25" style="30" customWidth="1"/>
    <col min="13064" max="13064" width="5.5" style="30" customWidth="1"/>
    <col min="13065" max="13065" width="2.375" style="30" customWidth="1"/>
    <col min="13066" max="13066" width="24.25" style="30" customWidth="1"/>
    <col min="13067" max="13067" width="34.25" style="30" customWidth="1"/>
    <col min="13068" max="13312" width="9" style="30"/>
    <col min="13313" max="13313" width="2.25" style="30" customWidth="1"/>
    <col min="13314" max="13314" width="30.25" style="30" customWidth="1"/>
    <col min="13315" max="13315" width="5.5" style="30" customWidth="1"/>
    <col min="13316" max="13316" width="2.375" style="30" customWidth="1"/>
    <col min="13317" max="13317" width="24.25" style="30" customWidth="1"/>
    <col min="13318" max="13318" width="38.25" style="30" customWidth="1"/>
    <col min="13319" max="13319" width="2.25" style="30" customWidth="1"/>
    <col min="13320" max="13320" width="5.5" style="30" customWidth="1"/>
    <col min="13321" max="13321" width="2.375" style="30" customWidth="1"/>
    <col min="13322" max="13322" width="24.25" style="30" customWidth="1"/>
    <col min="13323" max="13323" width="34.25" style="30" customWidth="1"/>
    <col min="13324" max="13568" width="9" style="30"/>
    <col min="13569" max="13569" width="2.25" style="30" customWidth="1"/>
    <col min="13570" max="13570" width="30.25" style="30" customWidth="1"/>
    <col min="13571" max="13571" width="5.5" style="30" customWidth="1"/>
    <col min="13572" max="13572" width="2.375" style="30" customWidth="1"/>
    <col min="13573" max="13573" width="24.25" style="30" customWidth="1"/>
    <col min="13574" max="13574" width="38.25" style="30" customWidth="1"/>
    <col min="13575" max="13575" width="2.25" style="30" customWidth="1"/>
    <col min="13576" max="13576" width="5.5" style="30" customWidth="1"/>
    <col min="13577" max="13577" width="2.375" style="30" customWidth="1"/>
    <col min="13578" max="13578" width="24.25" style="30" customWidth="1"/>
    <col min="13579" max="13579" width="34.25" style="30" customWidth="1"/>
    <col min="13580" max="13824" width="9" style="30"/>
    <col min="13825" max="13825" width="2.25" style="30" customWidth="1"/>
    <col min="13826" max="13826" width="30.25" style="30" customWidth="1"/>
    <col min="13827" max="13827" width="5.5" style="30" customWidth="1"/>
    <col min="13828" max="13828" width="2.375" style="30" customWidth="1"/>
    <col min="13829" max="13829" width="24.25" style="30" customWidth="1"/>
    <col min="13830" max="13830" width="38.25" style="30" customWidth="1"/>
    <col min="13831" max="13831" width="2.25" style="30" customWidth="1"/>
    <col min="13832" max="13832" width="5.5" style="30" customWidth="1"/>
    <col min="13833" max="13833" width="2.375" style="30" customWidth="1"/>
    <col min="13834" max="13834" width="24.25" style="30" customWidth="1"/>
    <col min="13835" max="13835" width="34.25" style="30" customWidth="1"/>
    <col min="13836" max="14080" width="9" style="30"/>
    <col min="14081" max="14081" width="2.25" style="30" customWidth="1"/>
    <col min="14082" max="14082" width="30.25" style="30" customWidth="1"/>
    <col min="14083" max="14083" width="5.5" style="30" customWidth="1"/>
    <col min="14084" max="14084" width="2.375" style="30" customWidth="1"/>
    <col min="14085" max="14085" width="24.25" style="30" customWidth="1"/>
    <col min="14086" max="14086" width="38.25" style="30" customWidth="1"/>
    <col min="14087" max="14087" width="2.25" style="30" customWidth="1"/>
    <col min="14088" max="14088" width="5.5" style="30" customWidth="1"/>
    <col min="14089" max="14089" width="2.375" style="30" customWidth="1"/>
    <col min="14090" max="14090" width="24.25" style="30" customWidth="1"/>
    <col min="14091" max="14091" width="34.25" style="30" customWidth="1"/>
    <col min="14092" max="14336" width="9" style="30"/>
    <col min="14337" max="14337" width="2.25" style="30" customWidth="1"/>
    <col min="14338" max="14338" width="30.25" style="30" customWidth="1"/>
    <col min="14339" max="14339" width="5.5" style="30" customWidth="1"/>
    <col min="14340" max="14340" width="2.375" style="30" customWidth="1"/>
    <col min="14341" max="14341" width="24.25" style="30" customWidth="1"/>
    <col min="14342" max="14342" width="38.25" style="30" customWidth="1"/>
    <col min="14343" max="14343" width="2.25" style="30" customWidth="1"/>
    <col min="14344" max="14344" width="5.5" style="30" customWidth="1"/>
    <col min="14345" max="14345" width="2.375" style="30" customWidth="1"/>
    <col min="14346" max="14346" width="24.25" style="30" customWidth="1"/>
    <col min="14347" max="14347" width="34.25" style="30" customWidth="1"/>
    <col min="14348" max="14592" width="9" style="30"/>
    <col min="14593" max="14593" width="2.25" style="30" customWidth="1"/>
    <col min="14594" max="14594" width="30.25" style="30" customWidth="1"/>
    <col min="14595" max="14595" width="5.5" style="30" customWidth="1"/>
    <col min="14596" max="14596" width="2.375" style="30" customWidth="1"/>
    <col min="14597" max="14597" width="24.25" style="30" customWidth="1"/>
    <col min="14598" max="14598" width="38.25" style="30" customWidth="1"/>
    <col min="14599" max="14599" width="2.25" style="30" customWidth="1"/>
    <col min="14600" max="14600" width="5.5" style="30" customWidth="1"/>
    <col min="14601" max="14601" width="2.375" style="30" customWidth="1"/>
    <col min="14602" max="14602" width="24.25" style="30" customWidth="1"/>
    <col min="14603" max="14603" width="34.25" style="30" customWidth="1"/>
    <col min="14604" max="14848" width="9" style="30"/>
    <col min="14849" max="14849" width="2.25" style="30" customWidth="1"/>
    <col min="14850" max="14850" width="30.25" style="30" customWidth="1"/>
    <col min="14851" max="14851" width="5.5" style="30" customWidth="1"/>
    <col min="14852" max="14852" width="2.375" style="30" customWidth="1"/>
    <col min="14853" max="14853" width="24.25" style="30" customWidth="1"/>
    <col min="14854" max="14854" width="38.25" style="30" customWidth="1"/>
    <col min="14855" max="14855" width="2.25" style="30" customWidth="1"/>
    <col min="14856" max="14856" width="5.5" style="30" customWidth="1"/>
    <col min="14857" max="14857" width="2.375" style="30" customWidth="1"/>
    <col min="14858" max="14858" width="24.25" style="30" customWidth="1"/>
    <col min="14859" max="14859" width="34.25" style="30" customWidth="1"/>
    <col min="14860" max="15104" width="9" style="30"/>
    <col min="15105" max="15105" width="2.25" style="30" customWidth="1"/>
    <col min="15106" max="15106" width="30.25" style="30" customWidth="1"/>
    <col min="15107" max="15107" width="5.5" style="30" customWidth="1"/>
    <col min="15108" max="15108" width="2.375" style="30" customWidth="1"/>
    <col min="15109" max="15109" width="24.25" style="30" customWidth="1"/>
    <col min="15110" max="15110" width="38.25" style="30" customWidth="1"/>
    <col min="15111" max="15111" width="2.25" style="30" customWidth="1"/>
    <col min="15112" max="15112" width="5.5" style="30" customWidth="1"/>
    <col min="15113" max="15113" width="2.375" style="30" customWidth="1"/>
    <col min="15114" max="15114" width="24.25" style="30" customWidth="1"/>
    <col min="15115" max="15115" width="34.25" style="30" customWidth="1"/>
    <col min="15116" max="15360" width="9" style="30"/>
    <col min="15361" max="15361" width="2.25" style="30" customWidth="1"/>
    <col min="15362" max="15362" width="30.25" style="30" customWidth="1"/>
    <col min="15363" max="15363" width="5.5" style="30" customWidth="1"/>
    <col min="15364" max="15364" width="2.375" style="30" customWidth="1"/>
    <col min="15365" max="15365" width="24.25" style="30" customWidth="1"/>
    <col min="15366" max="15366" width="38.25" style="30" customWidth="1"/>
    <col min="15367" max="15367" width="2.25" style="30" customWidth="1"/>
    <col min="15368" max="15368" width="5.5" style="30" customWidth="1"/>
    <col min="15369" max="15369" width="2.375" style="30" customWidth="1"/>
    <col min="15370" max="15370" width="24.25" style="30" customWidth="1"/>
    <col min="15371" max="15371" width="34.25" style="30" customWidth="1"/>
    <col min="15372" max="15616" width="9" style="30"/>
    <col min="15617" max="15617" width="2.25" style="30" customWidth="1"/>
    <col min="15618" max="15618" width="30.25" style="30" customWidth="1"/>
    <col min="15619" max="15619" width="5.5" style="30" customWidth="1"/>
    <col min="15620" max="15620" width="2.375" style="30" customWidth="1"/>
    <col min="15621" max="15621" width="24.25" style="30" customWidth="1"/>
    <col min="15622" max="15622" width="38.25" style="30" customWidth="1"/>
    <col min="15623" max="15623" width="2.25" style="30" customWidth="1"/>
    <col min="15624" max="15624" width="5.5" style="30" customWidth="1"/>
    <col min="15625" max="15625" width="2.375" style="30" customWidth="1"/>
    <col min="15626" max="15626" width="24.25" style="30" customWidth="1"/>
    <col min="15627" max="15627" width="34.25" style="30" customWidth="1"/>
    <col min="15628" max="15872" width="9" style="30"/>
    <col min="15873" max="15873" width="2.25" style="30" customWidth="1"/>
    <col min="15874" max="15874" width="30.25" style="30" customWidth="1"/>
    <col min="15875" max="15875" width="5.5" style="30" customWidth="1"/>
    <col min="15876" max="15876" width="2.375" style="30" customWidth="1"/>
    <col min="15877" max="15877" width="24.25" style="30" customWidth="1"/>
    <col min="15878" max="15878" width="38.25" style="30" customWidth="1"/>
    <col min="15879" max="15879" width="2.25" style="30" customWidth="1"/>
    <col min="15880" max="15880" width="5.5" style="30" customWidth="1"/>
    <col min="15881" max="15881" width="2.375" style="30" customWidth="1"/>
    <col min="15882" max="15882" width="24.25" style="30" customWidth="1"/>
    <col min="15883" max="15883" width="34.25" style="30" customWidth="1"/>
    <col min="15884" max="16128" width="9" style="30"/>
    <col min="16129" max="16129" width="2.25" style="30" customWidth="1"/>
    <col min="16130" max="16130" width="30.25" style="30" customWidth="1"/>
    <col min="16131" max="16131" width="5.5" style="30" customWidth="1"/>
    <col min="16132" max="16132" width="2.375" style="30" customWidth="1"/>
    <col min="16133" max="16133" width="24.25" style="30" customWidth="1"/>
    <col min="16134" max="16134" width="38.25" style="30" customWidth="1"/>
    <col min="16135" max="16135" width="2.25" style="30" customWidth="1"/>
    <col min="16136" max="16136" width="5.5" style="30" customWidth="1"/>
    <col min="16137" max="16137" width="2.375" style="30" customWidth="1"/>
    <col min="16138" max="16138" width="24.25" style="30" customWidth="1"/>
    <col min="16139" max="16139" width="34.25" style="30" customWidth="1"/>
    <col min="16140" max="16384" width="9" style="30"/>
  </cols>
  <sheetData>
    <row r="1" spans="2:11">
      <c r="B1" s="31" t="s">
        <v>104</v>
      </c>
    </row>
    <row r="2" spans="2:11" ht="22.5" customHeight="1">
      <c r="B2" s="32" t="s">
        <v>105</v>
      </c>
      <c r="G2" s="33"/>
    </row>
    <row r="3" spans="2:11" ht="37.5" customHeight="1"/>
    <row r="4" spans="2:11" ht="28.5">
      <c r="B4" s="374" t="s">
        <v>106</v>
      </c>
      <c r="C4" s="374"/>
      <c r="D4" s="374"/>
      <c r="E4" s="374"/>
      <c r="F4" s="374"/>
      <c r="G4" s="34"/>
      <c r="H4" s="34"/>
      <c r="I4" s="34"/>
      <c r="J4" s="34"/>
      <c r="K4" s="34"/>
    </row>
    <row r="5" spans="2:11" ht="15" customHeight="1">
      <c r="C5" s="34"/>
      <c r="D5" s="34"/>
      <c r="E5" s="34"/>
      <c r="F5" s="34"/>
      <c r="H5" s="34"/>
      <c r="I5" s="34"/>
      <c r="J5" s="34"/>
      <c r="K5" s="34"/>
    </row>
    <row r="6" spans="2:11" ht="33" customHeight="1">
      <c r="B6" s="375" t="s">
        <v>107</v>
      </c>
      <c r="C6" s="375"/>
      <c r="D6" s="375"/>
      <c r="E6" s="375"/>
      <c r="F6" s="375"/>
      <c r="G6" s="35"/>
      <c r="H6" s="35"/>
      <c r="I6" s="35"/>
      <c r="J6" s="35"/>
      <c r="K6" s="35"/>
    </row>
    <row r="8" spans="2:11">
      <c r="B8" s="376" t="s">
        <v>108</v>
      </c>
      <c r="C8" s="376"/>
      <c r="D8" s="376"/>
      <c r="E8" s="376"/>
      <c r="F8" s="376"/>
      <c r="G8" s="36"/>
      <c r="H8" s="36"/>
      <c r="I8" s="36"/>
      <c r="J8" s="36"/>
      <c r="K8" s="36"/>
    </row>
    <row r="9" spans="2:11" ht="26.25" customHeight="1">
      <c r="B9" s="377"/>
      <c r="C9" s="377"/>
      <c r="D9" s="377"/>
      <c r="E9" s="377"/>
      <c r="F9" s="377"/>
    </row>
    <row r="11" spans="2:11" s="37" customFormat="1" ht="61.5" customHeight="1">
      <c r="B11" s="38" t="s">
        <v>109</v>
      </c>
      <c r="C11" s="371"/>
      <c r="D11" s="372"/>
      <c r="E11" s="372"/>
      <c r="F11" s="373"/>
      <c r="G11" s="41"/>
      <c r="H11" s="356"/>
      <c r="I11" s="356"/>
      <c r="J11" s="356"/>
      <c r="K11" s="356"/>
    </row>
    <row r="12" spans="2:11" s="37" customFormat="1" ht="45.75" customHeight="1">
      <c r="B12" s="42" t="s">
        <v>110</v>
      </c>
      <c r="C12" s="371"/>
      <c r="D12" s="372"/>
      <c r="E12" s="372"/>
      <c r="F12" s="373"/>
      <c r="G12" s="41"/>
      <c r="H12" s="356"/>
      <c r="I12" s="356"/>
      <c r="J12" s="356"/>
      <c r="K12" s="356"/>
    </row>
    <row r="13" spans="2:11" s="37" customFormat="1" ht="45.75" customHeight="1">
      <c r="B13" s="39" t="s">
        <v>111</v>
      </c>
      <c r="C13" s="39" t="s">
        <v>112</v>
      </c>
      <c r="D13" s="40"/>
      <c r="E13" s="40"/>
      <c r="F13" s="43" t="s">
        <v>113</v>
      </c>
      <c r="G13" s="41"/>
      <c r="H13" s="41"/>
      <c r="I13" s="41"/>
      <c r="J13" s="41"/>
      <c r="K13" s="44"/>
    </row>
    <row r="14" spans="2:11" s="37" customFormat="1">
      <c r="B14" s="40"/>
      <c r="F14" s="45"/>
      <c r="G14" s="41"/>
    </row>
    <row r="15" spans="2:11" s="37" customFormat="1" ht="45.75" customHeight="1">
      <c r="B15" s="46" t="s">
        <v>114</v>
      </c>
      <c r="C15" s="371"/>
      <c r="D15" s="372"/>
      <c r="E15" s="372"/>
      <c r="F15" s="373"/>
      <c r="G15" s="41"/>
      <c r="H15" s="356"/>
      <c r="I15" s="356"/>
      <c r="J15" s="356"/>
      <c r="K15" s="356"/>
    </row>
    <row r="16" spans="2:11" s="37" customFormat="1" ht="40.5" customHeight="1">
      <c r="B16" s="42" t="s">
        <v>115</v>
      </c>
      <c r="C16" s="371"/>
      <c r="D16" s="372"/>
      <c r="E16" s="372"/>
      <c r="F16" s="373"/>
      <c r="G16" s="41"/>
      <c r="H16" s="356"/>
      <c r="I16" s="356"/>
      <c r="J16" s="356"/>
      <c r="K16" s="356"/>
    </row>
    <row r="17" spans="2:11" s="37" customFormat="1" ht="35.25" customHeight="1">
      <c r="B17" s="348" t="s">
        <v>116</v>
      </c>
      <c r="C17" s="350" t="s">
        <v>117</v>
      </c>
      <c r="D17" s="351"/>
      <c r="E17" s="351"/>
      <c r="F17" s="352"/>
      <c r="G17" s="356"/>
      <c r="H17" s="356"/>
      <c r="I17" s="356"/>
      <c r="J17" s="356"/>
      <c r="K17" s="356"/>
    </row>
    <row r="18" spans="2:11" s="37" customFormat="1" ht="35.25" customHeight="1">
      <c r="B18" s="349"/>
      <c r="C18" s="353"/>
      <c r="D18" s="354"/>
      <c r="E18" s="354"/>
      <c r="F18" s="355"/>
      <c r="G18" s="356"/>
      <c r="H18" s="356"/>
      <c r="I18" s="356"/>
      <c r="J18" s="356"/>
      <c r="K18" s="356"/>
    </row>
    <row r="19" spans="2:11" ht="30" customHeight="1"/>
    <row r="20" spans="2:11" ht="33" customHeight="1">
      <c r="B20" s="357" t="s">
        <v>118</v>
      </c>
      <c r="C20" s="358"/>
      <c r="E20" s="30" t="s">
        <v>119</v>
      </c>
      <c r="G20" s="47"/>
      <c r="H20" s="47"/>
    </row>
    <row r="21" spans="2:11" ht="12" customHeight="1">
      <c r="B21" s="359"/>
      <c r="C21" s="360"/>
      <c r="G21" s="34"/>
      <c r="H21" s="34"/>
    </row>
    <row r="22" spans="2:11" ht="12" customHeight="1">
      <c r="B22" s="361"/>
      <c r="C22" s="362"/>
      <c r="E22" s="49"/>
      <c r="F22" s="50"/>
      <c r="G22" s="48"/>
      <c r="H22" s="34"/>
    </row>
    <row r="23" spans="2:11">
      <c r="B23" s="361"/>
      <c r="C23" s="362"/>
      <c r="E23" s="365" t="s">
        <v>120</v>
      </c>
      <c r="F23" s="366"/>
      <c r="G23" s="48"/>
      <c r="H23" s="34"/>
      <c r="J23" s="367"/>
      <c r="K23" s="367"/>
    </row>
    <row r="24" spans="2:11">
      <c r="B24" s="361"/>
      <c r="C24" s="362"/>
      <c r="E24" s="368" t="s">
        <v>121</v>
      </c>
      <c r="F24" s="369"/>
      <c r="G24" s="48"/>
      <c r="H24" s="34"/>
      <c r="J24" s="370"/>
      <c r="K24" s="370"/>
    </row>
    <row r="25" spans="2:11" ht="14.25" customHeight="1">
      <c r="B25" s="361"/>
      <c r="C25" s="362"/>
      <c r="E25" s="51"/>
      <c r="F25" s="52"/>
      <c r="G25" s="48"/>
      <c r="H25" s="34"/>
    </row>
    <row r="26" spans="2:11" ht="27.75" customHeight="1">
      <c r="B26" s="361"/>
      <c r="C26" s="362"/>
      <c r="G26" s="34"/>
      <c r="H26" s="34"/>
    </row>
    <row r="27" spans="2:11" ht="38.25" customHeight="1">
      <c r="B27" s="361"/>
      <c r="C27" s="362"/>
      <c r="G27" s="34"/>
      <c r="H27" s="34"/>
    </row>
    <row r="28" spans="2:11" ht="37.5" customHeight="1">
      <c r="B28" s="363"/>
      <c r="C28" s="364"/>
      <c r="G28" s="34"/>
      <c r="H28" s="34"/>
    </row>
    <row r="30" spans="2:11">
      <c r="B30" s="53" t="s">
        <v>122</v>
      </c>
      <c r="G30" s="53"/>
    </row>
    <row r="31" spans="2:11">
      <c r="B31" s="53" t="s">
        <v>123</v>
      </c>
      <c r="G31" s="53"/>
    </row>
    <row r="32" spans="2:11">
      <c r="B32" s="53" t="s">
        <v>124</v>
      </c>
      <c r="G32" s="53"/>
    </row>
    <row r="33" spans="2:7">
      <c r="B33" s="53" t="s">
        <v>125</v>
      </c>
      <c r="G33" s="53"/>
    </row>
    <row r="34" spans="2:7">
      <c r="B34" s="53" t="s">
        <v>126</v>
      </c>
      <c r="G34" s="53"/>
    </row>
    <row r="35" spans="2:7" ht="19.5" customHeight="1">
      <c r="B35" s="347" t="s">
        <v>127</v>
      </c>
      <c r="C35" s="347"/>
      <c r="D35" s="347"/>
      <c r="E35" s="347"/>
      <c r="F35" s="347"/>
      <c r="G35" s="53"/>
    </row>
    <row r="36" spans="2:7" ht="6" customHeight="1">
      <c r="B36" s="53"/>
      <c r="G36" s="53"/>
    </row>
    <row r="37" spans="2:7">
      <c r="B37" s="53"/>
      <c r="G37" s="53"/>
    </row>
    <row r="38" spans="2:7">
      <c r="B38" s="53"/>
      <c r="G38" s="53"/>
    </row>
  </sheetData>
  <mergeCells count="23">
    <mergeCell ref="H11:K11"/>
    <mergeCell ref="B4:F4"/>
    <mergeCell ref="B6:F6"/>
    <mergeCell ref="B8:F8"/>
    <mergeCell ref="B9:F9"/>
    <mergeCell ref="C11:F11"/>
    <mergeCell ref="C12:F12"/>
    <mergeCell ref="H12:K12"/>
    <mergeCell ref="C15:F15"/>
    <mergeCell ref="H15:K15"/>
    <mergeCell ref="C16:F16"/>
    <mergeCell ref="H16:K16"/>
    <mergeCell ref="B35:F35"/>
    <mergeCell ref="B17:B18"/>
    <mergeCell ref="C17:F18"/>
    <mergeCell ref="G17:G18"/>
    <mergeCell ref="H17:K18"/>
    <mergeCell ref="B20:C20"/>
    <mergeCell ref="B21:C28"/>
    <mergeCell ref="E23:F23"/>
    <mergeCell ref="J23:K23"/>
    <mergeCell ref="E24:F24"/>
    <mergeCell ref="J24:K24"/>
  </mergeCells>
  <phoneticPr fontId="11"/>
  <printOptions horizontalCentered="1"/>
  <pageMargins left="0.48" right="0.52" top="0.70866141732283472" bottom="0.56000000000000005" header="0.39370078740157483" footer="0.39370078740157483"/>
  <pageSetup paperSize="9" scale="83" firstPageNumber="30" orientation="portrait"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4BC90-5A39-4F41-AD1F-511CC8091499}">
  <dimension ref="A1:N45"/>
  <sheetViews>
    <sheetView view="pageBreakPreview" topLeftCell="A7" zoomScaleNormal="100" zoomScaleSheetLayoutView="100" workbookViewId="0">
      <selection activeCell="A4" sqref="A4:I4"/>
    </sheetView>
  </sheetViews>
  <sheetFormatPr defaultRowHeight="13.5"/>
  <cols>
    <col min="9" max="9" width="6.875" customWidth="1"/>
    <col min="10" max="10" width="9.625" customWidth="1"/>
  </cols>
  <sheetData>
    <row r="1" spans="1:14" ht="17.25">
      <c r="A1" s="381" t="s">
        <v>158</v>
      </c>
      <c r="B1" s="381"/>
      <c r="C1" s="381"/>
      <c r="D1" s="381"/>
      <c r="E1" s="381"/>
      <c r="F1" s="381"/>
      <c r="G1" s="381"/>
      <c r="H1" s="381"/>
      <c r="I1" s="381"/>
      <c r="J1" s="381"/>
    </row>
    <row r="2" spans="1:14">
      <c r="A2" s="67"/>
      <c r="B2" s="67"/>
      <c r="C2" s="67"/>
      <c r="D2" s="67"/>
      <c r="E2" s="67"/>
      <c r="F2" s="67"/>
      <c r="G2" s="378" t="s">
        <v>236</v>
      </c>
      <c r="H2" s="378"/>
      <c r="I2" s="378"/>
      <c r="J2" s="378"/>
    </row>
    <row r="3" spans="1:14">
      <c r="A3" s="67"/>
      <c r="B3" s="67"/>
      <c r="C3" s="67"/>
      <c r="D3" s="67"/>
      <c r="E3" s="67"/>
      <c r="F3" s="67"/>
      <c r="G3" s="67"/>
      <c r="H3" s="67"/>
      <c r="I3" s="67"/>
    </row>
    <row r="4" spans="1:14">
      <c r="A4" s="378" t="s">
        <v>237</v>
      </c>
      <c r="B4" s="378"/>
      <c r="C4" s="378"/>
      <c r="D4" s="378"/>
      <c r="E4" s="378"/>
      <c r="F4" s="378"/>
      <c r="G4" s="378"/>
      <c r="H4" s="378"/>
      <c r="I4" s="378"/>
    </row>
    <row r="5" spans="1:14">
      <c r="A5" s="69"/>
      <c r="B5" s="69"/>
      <c r="C5" s="69"/>
      <c r="D5" s="69"/>
      <c r="E5" s="69"/>
      <c r="F5" s="69"/>
      <c r="G5" s="69"/>
      <c r="H5" s="69"/>
      <c r="I5" s="69"/>
    </row>
    <row r="6" spans="1:14">
      <c r="A6" s="67"/>
      <c r="B6" s="67"/>
      <c r="C6" s="67"/>
      <c r="D6" s="67"/>
      <c r="E6" s="65" t="s">
        <v>159</v>
      </c>
      <c r="F6" s="65"/>
      <c r="G6" s="65"/>
      <c r="H6" s="65"/>
      <c r="I6" s="65"/>
      <c r="J6" s="70"/>
    </row>
    <row r="7" spans="1:14">
      <c r="A7" s="67"/>
      <c r="B7" s="67"/>
      <c r="C7" s="67"/>
      <c r="D7" s="67"/>
      <c r="E7" s="382" t="s">
        <v>180</v>
      </c>
      <c r="F7" s="382"/>
      <c r="G7" s="382"/>
      <c r="H7" s="382"/>
      <c r="I7" s="382"/>
      <c r="J7" s="382"/>
    </row>
    <row r="8" spans="1:14">
      <c r="A8" s="67"/>
      <c r="B8" s="67"/>
      <c r="C8" s="67"/>
      <c r="D8" s="67"/>
      <c r="E8" s="382" t="s">
        <v>181</v>
      </c>
      <c r="F8" s="382"/>
      <c r="G8" s="382"/>
      <c r="H8" s="382"/>
      <c r="I8" s="382"/>
      <c r="J8" s="382"/>
    </row>
    <row r="9" spans="1:14">
      <c r="A9" s="67"/>
      <c r="B9" s="67"/>
      <c r="C9" s="67"/>
      <c r="D9" s="67"/>
      <c r="E9" s="382" t="s">
        <v>160</v>
      </c>
      <c r="F9" s="382"/>
      <c r="G9" s="382"/>
      <c r="H9" s="382"/>
      <c r="I9" s="382"/>
      <c r="J9" s="382"/>
    </row>
    <row r="10" spans="1:14">
      <c r="A10" s="67"/>
      <c r="B10" s="67"/>
      <c r="C10" s="67"/>
      <c r="D10" s="67"/>
      <c r="E10" s="383" t="s">
        <v>161</v>
      </c>
      <c r="F10" s="383"/>
      <c r="G10" s="383"/>
      <c r="H10" s="383"/>
      <c r="I10" s="383"/>
      <c r="J10" s="383"/>
    </row>
    <row r="11" spans="1:14">
      <c r="A11" s="67"/>
      <c r="B11" s="67"/>
      <c r="C11" s="67"/>
      <c r="D11" s="67"/>
      <c r="E11" s="384" t="s">
        <v>162</v>
      </c>
      <c r="F11" s="384"/>
      <c r="G11" s="384"/>
      <c r="H11" s="384"/>
      <c r="I11" s="384"/>
      <c r="J11" s="384"/>
    </row>
    <row r="12" spans="1:14">
      <c r="A12" s="67"/>
      <c r="B12" s="67"/>
      <c r="C12" s="67"/>
      <c r="D12" s="67"/>
      <c r="E12" s="384" t="s">
        <v>182</v>
      </c>
      <c r="F12" s="384"/>
      <c r="G12" s="384"/>
      <c r="H12" s="384"/>
      <c r="I12" s="384"/>
      <c r="J12" s="384"/>
    </row>
    <row r="13" spans="1:14">
      <c r="A13" s="67"/>
      <c r="B13" s="67"/>
      <c r="C13" s="67"/>
      <c r="D13" s="67"/>
      <c r="E13" s="67"/>
      <c r="F13" s="67"/>
      <c r="G13" s="67"/>
      <c r="H13" s="67"/>
      <c r="I13" s="67"/>
      <c r="J13" s="67"/>
      <c r="K13" s="67"/>
      <c r="L13" s="67"/>
      <c r="M13" s="67"/>
      <c r="N13" s="67"/>
    </row>
    <row r="14" spans="1:14">
      <c r="A14" s="68"/>
      <c r="B14" s="68"/>
      <c r="C14" s="68"/>
      <c r="D14" s="68"/>
      <c r="E14" s="68"/>
      <c r="F14" s="68"/>
      <c r="G14" s="68"/>
      <c r="H14" s="68"/>
      <c r="I14" s="68"/>
    </row>
    <row r="15" spans="1:14">
      <c r="A15" s="68"/>
      <c r="B15" s="68"/>
      <c r="C15" s="68"/>
      <c r="D15" s="68"/>
      <c r="E15" s="68"/>
      <c r="F15" s="68"/>
      <c r="G15" s="68"/>
      <c r="H15" s="68"/>
      <c r="I15" s="68"/>
    </row>
    <row r="16" spans="1:14" ht="13.5" customHeight="1">
      <c r="A16" s="380" t="s">
        <v>179</v>
      </c>
      <c r="B16" s="380"/>
      <c r="C16" s="380"/>
      <c r="D16" s="380"/>
      <c r="E16" s="380"/>
      <c r="F16" s="380"/>
      <c r="G16" s="380"/>
      <c r="H16" s="380"/>
      <c r="I16" s="380"/>
      <c r="J16" s="380"/>
    </row>
    <row r="17" spans="1:10">
      <c r="A17" s="380"/>
      <c r="B17" s="380"/>
      <c r="C17" s="380"/>
      <c r="D17" s="380"/>
      <c r="E17" s="380"/>
      <c r="F17" s="380"/>
      <c r="G17" s="380"/>
      <c r="H17" s="380"/>
      <c r="I17" s="380"/>
      <c r="J17" s="380"/>
    </row>
    <row r="18" spans="1:10">
      <c r="A18" s="380"/>
      <c r="B18" s="380"/>
      <c r="C18" s="380"/>
      <c r="D18" s="380"/>
      <c r="E18" s="380"/>
      <c r="F18" s="380"/>
      <c r="G18" s="380"/>
      <c r="H18" s="380"/>
      <c r="I18" s="380"/>
      <c r="J18" s="380"/>
    </row>
    <row r="19" spans="1:10">
      <c r="A19" s="67" t="s">
        <v>163</v>
      </c>
      <c r="B19" s="67"/>
      <c r="C19" s="67"/>
      <c r="D19" s="67"/>
      <c r="E19" s="67"/>
      <c r="F19" s="67"/>
      <c r="G19" s="67"/>
      <c r="H19" s="67"/>
      <c r="I19" s="67"/>
    </row>
    <row r="20" spans="1:10">
      <c r="A20" s="67"/>
      <c r="B20" s="67"/>
      <c r="C20" s="67"/>
      <c r="D20" s="67"/>
      <c r="E20" s="67"/>
      <c r="F20" s="67"/>
      <c r="G20" s="67"/>
      <c r="H20" s="67"/>
      <c r="I20" s="67"/>
    </row>
    <row r="21" spans="1:10">
      <c r="A21" s="67"/>
      <c r="B21" s="67"/>
      <c r="C21" s="67"/>
      <c r="D21" s="67"/>
      <c r="E21" s="67"/>
      <c r="F21" s="67"/>
      <c r="G21" s="67"/>
      <c r="H21" s="67"/>
      <c r="I21" s="67"/>
    </row>
    <row r="22" spans="1:10">
      <c r="A22" s="67"/>
      <c r="B22" s="67"/>
      <c r="C22" s="67"/>
      <c r="D22" s="67"/>
      <c r="E22" s="67"/>
      <c r="F22" s="67"/>
      <c r="G22" s="67"/>
      <c r="H22" s="67"/>
      <c r="I22" s="67"/>
    </row>
    <row r="23" spans="1:10">
      <c r="A23" s="67"/>
      <c r="B23" s="67"/>
      <c r="C23" s="67"/>
      <c r="D23" s="67"/>
      <c r="E23" s="67"/>
      <c r="F23" s="67"/>
      <c r="G23" s="67"/>
      <c r="H23" s="67"/>
      <c r="I23" s="67"/>
    </row>
    <row r="24" spans="1:10">
      <c r="A24" s="379" t="s">
        <v>164</v>
      </c>
      <c r="B24" s="379"/>
      <c r="C24" s="67"/>
      <c r="D24" s="67"/>
      <c r="E24" s="67"/>
      <c r="F24" s="67"/>
      <c r="G24" s="67"/>
      <c r="H24" s="67"/>
      <c r="I24" s="67"/>
    </row>
    <row r="25" spans="1:10">
      <c r="A25" s="67" t="s">
        <v>165</v>
      </c>
      <c r="B25" s="67"/>
      <c r="C25" s="67"/>
      <c r="D25" s="67"/>
      <c r="E25" s="67"/>
      <c r="F25" s="67"/>
      <c r="G25" s="67"/>
      <c r="H25" s="67"/>
      <c r="I25" s="67"/>
    </row>
    <row r="26" spans="1:10">
      <c r="A26" s="65" t="s">
        <v>166</v>
      </c>
      <c r="B26" s="65"/>
      <c r="C26" s="65"/>
      <c r="D26" s="65"/>
      <c r="E26" s="65"/>
      <c r="F26" s="65"/>
      <c r="G26" s="65"/>
      <c r="H26" s="65"/>
      <c r="I26" s="65"/>
      <c r="J26" s="70"/>
    </row>
    <row r="27" spans="1:10">
      <c r="A27" s="67" t="s">
        <v>167</v>
      </c>
      <c r="B27" s="67"/>
      <c r="C27" s="67"/>
      <c r="D27" s="67"/>
      <c r="E27" s="67"/>
      <c r="F27" s="67"/>
      <c r="G27" s="67"/>
      <c r="H27" s="67"/>
      <c r="I27" s="67"/>
    </row>
    <row r="28" spans="1:10">
      <c r="A28" s="65" t="s">
        <v>166</v>
      </c>
      <c r="B28" s="65"/>
      <c r="C28" s="65"/>
      <c r="D28" s="65"/>
      <c r="E28" s="65"/>
      <c r="F28" s="65"/>
      <c r="G28" s="65"/>
      <c r="H28" s="65"/>
      <c r="I28" s="65"/>
      <c r="J28" s="70"/>
    </row>
    <row r="29" spans="1:10">
      <c r="A29" s="67" t="s">
        <v>168</v>
      </c>
      <c r="B29" s="67"/>
      <c r="C29" s="67"/>
      <c r="D29" s="67"/>
      <c r="E29" s="67"/>
      <c r="F29" s="67"/>
      <c r="G29" s="67"/>
      <c r="H29" s="67"/>
      <c r="I29" s="67"/>
    </row>
    <row r="30" spans="1:10">
      <c r="A30" s="65" t="s">
        <v>166</v>
      </c>
      <c r="B30" s="65"/>
      <c r="C30" s="65"/>
      <c r="D30" s="65"/>
      <c r="E30" s="65"/>
      <c r="F30" s="65"/>
      <c r="G30" s="65"/>
      <c r="H30" s="65"/>
      <c r="I30" s="65"/>
      <c r="J30" s="70"/>
    </row>
    <row r="31" spans="1:10">
      <c r="A31" s="67" t="s">
        <v>169</v>
      </c>
      <c r="B31" s="67"/>
      <c r="C31" s="67"/>
      <c r="D31" s="67"/>
      <c r="E31" s="67"/>
      <c r="F31" s="67"/>
      <c r="G31" s="67"/>
      <c r="H31" s="67"/>
      <c r="I31" s="67"/>
    </row>
    <row r="32" spans="1:10">
      <c r="A32" s="65" t="s">
        <v>166</v>
      </c>
      <c r="B32" s="65"/>
      <c r="C32" s="65"/>
      <c r="D32" s="65"/>
      <c r="E32" s="65"/>
      <c r="F32" s="65"/>
      <c r="G32" s="65"/>
      <c r="H32" s="65"/>
      <c r="I32" s="65"/>
      <c r="J32" s="70"/>
    </row>
    <row r="33" spans="1:10">
      <c r="A33" s="71"/>
      <c r="B33" s="71"/>
      <c r="C33" s="71"/>
      <c r="D33" s="71"/>
      <c r="E33" s="71"/>
      <c r="F33" s="71"/>
      <c r="G33" s="71"/>
      <c r="H33" s="71"/>
      <c r="I33" s="71"/>
      <c r="J33" s="72"/>
    </row>
    <row r="34" spans="1:10">
      <c r="A34" s="65" t="s">
        <v>170</v>
      </c>
      <c r="B34" s="65"/>
      <c r="C34" s="65"/>
      <c r="D34" s="65"/>
      <c r="E34" s="65"/>
      <c r="F34" s="65" t="s">
        <v>178</v>
      </c>
      <c r="G34" s="65"/>
      <c r="H34" s="65"/>
      <c r="I34" s="65"/>
      <c r="J34" s="70"/>
    </row>
    <row r="35" spans="1:10">
      <c r="A35" s="67"/>
      <c r="B35" s="67"/>
      <c r="C35" s="67"/>
      <c r="D35" s="67"/>
      <c r="E35" s="67"/>
      <c r="F35" s="67"/>
      <c r="G35" s="67"/>
      <c r="H35" s="67"/>
      <c r="I35" s="67"/>
    </row>
    <row r="36" spans="1:10">
      <c r="A36" s="65" t="s">
        <v>171</v>
      </c>
      <c r="B36" s="65"/>
      <c r="C36" s="65"/>
      <c r="D36" s="65"/>
      <c r="E36" s="65"/>
      <c r="F36" s="65"/>
      <c r="G36" s="67"/>
      <c r="H36" s="67"/>
      <c r="I36" s="67"/>
    </row>
    <row r="37" spans="1:10">
      <c r="A37" s="67"/>
      <c r="B37" s="67"/>
      <c r="C37" s="67"/>
      <c r="D37" s="67"/>
      <c r="E37" s="67"/>
      <c r="F37" s="67"/>
      <c r="G37" s="67"/>
      <c r="H37" s="67"/>
      <c r="I37" s="67"/>
    </row>
    <row r="38" spans="1:10">
      <c r="A38" s="67"/>
      <c r="B38" s="67"/>
      <c r="C38" s="67"/>
      <c r="D38" s="67"/>
      <c r="E38" s="67"/>
      <c r="F38" s="67"/>
      <c r="G38" s="67"/>
      <c r="H38" s="67"/>
      <c r="I38" s="67"/>
    </row>
    <row r="39" spans="1:10" ht="14.25" thickBot="1">
      <c r="A39" s="67"/>
      <c r="B39" s="67"/>
      <c r="C39" s="67"/>
      <c r="D39" s="67"/>
      <c r="E39" s="67"/>
      <c r="F39" s="67"/>
      <c r="G39" s="67"/>
      <c r="H39" s="67"/>
      <c r="I39" s="67"/>
    </row>
    <row r="40" spans="1:10">
      <c r="A40" s="73" t="s">
        <v>172</v>
      </c>
      <c r="B40" s="74"/>
      <c r="C40" s="74"/>
      <c r="D40" s="74"/>
      <c r="E40" s="74"/>
      <c r="F40" s="74"/>
      <c r="G40" s="74"/>
      <c r="H40" s="74"/>
      <c r="I40" s="74"/>
      <c r="J40" s="75"/>
    </row>
    <row r="41" spans="1:10">
      <c r="A41" s="76" t="s">
        <v>173</v>
      </c>
      <c r="B41" s="65"/>
      <c r="C41" s="65"/>
      <c r="D41" s="65"/>
      <c r="E41" s="65" t="s">
        <v>174</v>
      </c>
      <c r="F41" s="65"/>
      <c r="G41" s="65"/>
      <c r="H41" s="65"/>
      <c r="I41" s="67"/>
      <c r="J41" s="77"/>
    </row>
    <row r="42" spans="1:10">
      <c r="A42" s="78" t="s">
        <v>175</v>
      </c>
      <c r="B42" s="66"/>
      <c r="C42" s="66"/>
      <c r="D42" s="66"/>
      <c r="E42" s="66"/>
      <c r="F42" s="66"/>
      <c r="G42" s="66"/>
      <c r="H42" s="66"/>
      <c r="I42" s="67"/>
      <c r="J42" s="77"/>
    </row>
    <row r="43" spans="1:10" ht="14.25" thickBot="1">
      <c r="A43" s="79" t="s">
        <v>176</v>
      </c>
      <c r="B43" s="64"/>
      <c r="C43" s="64"/>
      <c r="D43" s="64"/>
      <c r="E43" s="64" t="s">
        <v>177</v>
      </c>
      <c r="F43" s="64"/>
      <c r="G43" s="64"/>
      <c r="H43" s="64"/>
      <c r="I43" s="64"/>
      <c r="J43" s="80"/>
    </row>
    <row r="44" spans="1:10">
      <c r="A44" s="67"/>
      <c r="B44" s="67"/>
      <c r="C44" s="67"/>
      <c r="D44" s="67"/>
      <c r="E44" s="67"/>
      <c r="F44" s="67"/>
      <c r="G44" s="67"/>
      <c r="H44" s="67"/>
      <c r="I44" s="67"/>
    </row>
    <row r="45" spans="1:10">
      <c r="A45" s="67"/>
      <c r="B45" s="67"/>
      <c r="C45" s="67"/>
      <c r="D45" s="67"/>
      <c r="E45" s="67"/>
      <c r="F45" s="67"/>
      <c r="G45" s="67"/>
      <c r="H45" s="67"/>
      <c r="I45" s="67"/>
    </row>
  </sheetData>
  <mergeCells count="11">
    <mergeCell ref="A4:I4"/>
    <mergeCell ref="A24:B24"/>
    <mergeCell ref="A16:J18"/>
    <mergeCell ref="A1:J1"/>
    <mergeCell ref="G2:J2"/>
    <mergeCell ref="E7:J7"/>
    <mergeCell ref="E8:J8"/>
    <mergeCell ref="E9:J9"/>
    <mergeCell ref="E10:J10"/>
    <mergeCell ref="E11:J11"/>
    <mergeCell ref="E12:J12"/>
  </mergeCells>
  <phoneticPr fontId="1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4"/>
  <sheetViews>
    <sheetView topLeftCell="A13" zoomScaleNormal="100" workbookViewId="0">
      <selection activeCell="B6" sqref="B6:B7"/>
    </sheetView>
  </sheetViews>
  <sheetFormatPr defaultRowHeight="13.5"/>
  <cols>
    <col min="1" max="1" width="4.375" customWidth="1"/>
    <col min="2" max="2" width="16.5" customWidth="1"/>
    <col min="3" max="3" width="5.25" bestFit="1" customWidth="1"/>
    <col min="4" max="4" width="5.25" customWidth="1"/>
    <col min="5" max="6" width="5.25" bestFit="1" customWidth="1"/>
    <col min="7" max="7" width="13.5" customWidth="1"/>
    <col min="8" max="8" width="16.875" customWidth="1"/>
    <col min="9" max="9" width="26.75" customWidth="1"/>
    <col min="10" max="10" width="11" bestFit="1" customWidth="1"/>
    <col min="11" max="11" width="10.625" customWidth="1"/>
  </cols>
  <sheetData>
    <row r="1" spans="1:11" ht="18.75">
      <c r="A1" s="246" t="s">
        <v>243</v>
      </c>
      <c r="B1" s="246"/>
      <c r="C1" s="246"/>
      <c r="D1" s="246"/>
      <c r="E1" s="246"/>
      <c r="F1" s="246"/>
      <c r="G1" s="246"/>
      <c r="H1" s="246"/>
      <c r="I1" s="246"/>
      <c r="J1" s="246"/>
      <c r="K1" s="246"/>
    </row>
    <row r="2" spans="1:11" ht="13.5" customHeight="1"/>
    <row r="3" spans="1:11">
      <c r="A3" s="184" t="s">
        <v>235</v>
      </c>
      <c r="B3" s="184"/>
      <c r="I3" s="244"/>
      <c r="J3" s="244"/>
      <c r="K3" s="244"/>
    </row>
    <row r="4" spans="1:11" ht="14.25" thickBot="1">
      <c r="A4" s="243" t="s">
        <v>234</v>
      </c>
      <c r="B4" s="243"/>
      <c r="C4" s="243"/>
      <c r="D4" s="243"/>
      <c r="E4" s="243"/>
      <c r="F4" s="243"/>
      <c r="H4" s="9" t="s">
        <v>215</v>
      </c>
      <c r="I4" s="245"/>
      <c r="J4" s="245"/>
      <c r="K4" s="245"/>
    </row>
    <row r="6" spans="1:11" ht="15" customHeight="1">
      <c r="A6" s="234" t="s">
        <v>80</v>
      </c>
      <c r="B6" s="234" t="s">
        <v>20</v>
      </c>
      <c r="C6" s="234" t="s">
        <v>81</v>
      </c>
      <c r="D6" s="234" t="s">
        <v>82</v>
      </c>
      <c r="E6" s="234" t="s">
        <v>57</v>
      </c>
      <c r="F6" s="234" t="s">
        <v>83</v>
      </c>
      <c r="G6" s="19" t="s">
        <v>84</v>
      </c>
      <c r="H6" s="21" t="s">
        <v>85</v>
      </c>
      <c r="I6" s="23" t="s">
        <v>86</v>
      </c>
      <c r="J6" s="19" t="s">
        <v>156</v>
      </c>
      <c r="K6" s="234" t="s">
        <v>87</v>
      </c>
    </row>
    <row r="7" spans="1:11" ht="15" customHeight="1">
      <c r="A7" s="235"/>
      <c r="B7" s="235"/>
      <c r="C7" s="235"/>
      <c r="D7" s="235"/>
      <c r="E7" s="235"/>
      <c r="F7" s="235"/>
      <c r="G7" s="20" t="s">
        <v>88</v>
      </c>
      <c r="H7" s="22" t="s">
        <v>89</v>
      </c>
      <c r="I7" s="24" t="s">
        <v>90</v>
      </c>
      <c r="J7" s="20" t="s">
        <v>91</v>
      </c>
      <c r="K7" s="235"/>
    </row>
    <row r="8" spans="1:11" ht="18" customHeight="1">
      <c r="A8" s="234">
        <v>1</v>
      </c>
      <c r="B8" s="234"/>
      <c r="C8" s="236"/>
      <c r="D8" s="236"/>
      <c r="E8" s="236"/>
      <c r="F8" s="236"/>
      <c r="G8" s="236"/>
      <c r="H8" s="2" t="s">
        <v>92</v>
      </c>
      <c r="I8" s="238"/>
      <c r="J8" s="240"/>
      <c r="K8" s="236"/>
    </row>
    <row r="9" spans="1:11" ht="18" customHeight="1">
      <c r="A9" s="235"/>
      <c r="B9" s="235"/>
      <c r="C9" s="237"/>
      <c r="D9" s="237"/>
      <c r="E9" s="237"/>
      <c r="F9" s="237"/>
      <c r="G9" s="237"/>
      <c r="H9" s="20" t="s">
        <v>93</v>
      </c>
      <c r="I9" s="239"/>
      <c r="J9" s="237"/>
      <c r="K9" s="237"/>
    </row>
    <row r="10" spans="1:11" ht="18" customHeight="1">
      <c r="A10" s="234">
        <v>2</v>
      </c>
      <c r="B10" s="234"/>
      <c r="C10" s="236"/>
      <c r="D10" s="236"/>
      <c r="E10" s="236"/>
      <c r="F10" s="236"/>
      <c r="G10" s="236"/>
      <c r="H10" s="2" t="s">
        <v>92</v>
      </c>
      <c r="I10" s="241"/>
      <c r="J10" s="240"/>
      <c r="K10" s="236"/>
    </row>
    <row r="11" spans="1:11" ht="18" customHeight="1">
      <c r="A11" s="235"/>
      <c r="B11" s="235"/>
      <c r="C11" s="237"/>
      <c r="D11" s="237"/>
      <c r="E11" s="237"/>
      <c r="F11" s="237"/>
      <c r="G11" s="237"/>
      <c r="H11" s="20" t="s">
        <v>93</v>
      </c>
      <c r="I11" s="242"/>
      <c r="J11" s="237"/>
      <c r="K11" s="237"/>
    </row>
    <row r="12" spans="1:11" ht="18" customHeight="1">
      <c r="A12" s="234">
        <v>3</v>
      </c>
      <c r="B12" s="234"/>
      <c r="C12" s="236"/>
      <c r="D12" s="236"/>
      <c r="E12" s="236"/>
      <c r="F12" s="236"/>
      <c r="G12" s="236"/>
      <c r="H12" s="2" t="s">
        <v>92</v>
      </c>
      <c r="I12" s="236"/>
      <c r="J12" s="240"/>
      <c r="K12" s="236"/>
    </row>
    <row r="13" spans="1:11" ht="18" customHeight="1">
      <c r="A13" s="235"/>
      <c r="B13" s="235"/>
      <c r="C13" s="237"/>
      <c r="D13" s="237"/>
      <c r="E13" s="237"/>
      <c r="F13" s="237"/>
      <c r="G13" s="237"/>
      <c r="H13" s="20" t="s">
        <v>93</v>
      </c>
      <c r="I13" s="237"/>
      <c r="J13" s="237"/>
      <c r="K13" s="237"/>
    </row>
    <row r="14" spans="1:11" ht="18" customHeight="1">
      <c r="A14" s="234">
        <v>4</v>
      </c>
      <c r="B14" s="234"/>
      <c r="C14" s="236"/>
      <c r="D14" s="236"/>
      <c r="E14" s="236"/>
      <c r="F14" s="236"/>
      <c r="G14" s="236"/>
      <c r="H14" s="2" t="s">
        <v>92</v>
      </c>
      <c r="I14" s="236"/>
      <c r="J14" s="236"/>
      <c r="K14" s="236"/>
    </row>
    <row r="15" spans="1:11" ht="18" customHeight="1">
      <c r="A15" s="235"/>
      <c r="B15" s="235"/>
      <c r="C15" s="237"/>
      <c r="D15" s="237"/>
      <c r="E15" s="237"/>
      <c r="F15" s="237"/>
      <c r="G15" s="237"/>
      <c r="H15" s="20" t="s">
        <v>93</v>
      </c>
      <c r="I15" s="237"/>
      <c r="J15" s="237"/>
      <c r="K15" s="237"/>
    </row>
    <row r="16" spans="1:11" ht="18" customHeight="1">
      <c r="A16" s="234">
        <v>5</v>
      </c>
      <c r="B16" s="234"/>
      <c r="C16" s="236"/>
      <c r="D16" s="236"/>
      <c r="E16" s="236"/>
      <c r="F16" s="236"/>
      <c r="G16" s="236"/>
      <c r="H16" s="2" t="s">
        <v>92</v>
      </c>
      <c r="I16" s="236"/>
      <c r="J16" s="236"/>
      <c r="K16" s="236"/>
    </row>
    <row r="17" spans="1:11" ht="18" customHeight="1">
      <c r="A17" s="235"/>
      <c r="B17" s="235"/>
      <c r="C17" s="237"/>
      <c r="D17" s="237"/>
      <c r="E17" s="237"/>
      <c r="F17" s="237"/>
      <c r="G17" s="237"/>
      <c r="H17" s="20" t="s">
        <v>93</v>
      </c>
      <c r="I17" s="237"/>
      <c r="J17" s="237"/>
      <c r="K17" s="237"/>
    </row>
    <row r="18" spans="1:11" ht="18" customHeight="1">
      <c r="A18" s="234">
        <v>6</v>
      </c>
      <c r="B18" s="234"/>
      <c r="C18" s="236"/>
      <c r="D18" s="236"/>
      <c r="E18" s="236"/>
      <c r="F18" s="236"/>
      <c r="G18" s="236"/>
      <c r="H18" s="2" t="s">
        <v>92</v>
      </c>
      <c r="I18" s="236"/>
      <c r="J18" s="236"/>
      <c r="K18" s="236"/>
    </row>
    <row r="19" spans="1:11" ht="18" customHeight="1">
      <c r="A19" s="235"/>
      <c r="B19" s="235"/>
      <c r="C19" s="237"/>
      <c r="D19" s="237"/>
      <c r="E19" s="237"/>
      <c r="F19" s="237"/>
      <c r="G19" s="237"/>
      <c r="H19" s="20" t="s">
        <v>93</v>
      </c>
      <c r="I19" s="237"/>
      <c r="J19" s="237"/>
      <c r="K19" s="237"/>
    </row>
    <row r="20" spans="1:11" ht="18" customHeight="1">
      <c r="A20" s="234">
        <v>7</v>
      </c>
      <c r="B20" s="234"/>
      <c r="C20" s="236"/>
      <c r="D20" s="236"/>
      <c r="E20" s="236"/>
      <c r="F20" s="236"/>
      <c r="G20" s="236"/>
      <c r="H20" s="2" t="s">
        <v>92</v>
      </c>
      <c r="I20" s="236"/>
      <c r="J20" s="236"/>
      <c r="K20" s="236"/>
    </row>
    <row r="21" spans="1:11" ht="18" customHeight="1">
      <c r="A21" s="235"/>
      <c r="B21" s="235"/>
      <c r="C21" s="237"/>
      <c r="D21" s="237"/>
      <c r="E21" s="237"/>
      <c r="F21" s="237"/>
      <c r="G21" s="237"/>
      <c r="H21" s="20" t="s">
        <v>93</v>
      </c>
      <c r="I21" s="237"/>
      <c r="J21" s="237"/>
      <c r="K21" s="237"/>
    </row>
    <row r="22" spans="1:11" ht="18" customHeight="1">
      <c r="A22" s="234">
        <v>8</v>
      </c>
      <c r="B22" s="234"/>
      <c r="C22" s="236"/>
      <c r="D22" s="236"/>
      <c r="E22" s="236"/>
      <c r="F22" s="236"/>
      <c r="G22" s="236"/>
      <c r="H22" s="2" t="s">
        <v>92</v>
      </c>
      <c r="I22" s="236"/>
      <c r="J22" s="236"/>
      <c r="K22" s="236"/>
    </row>
    <row r="23" spans="1:11" ht="18" customHeight="1">
      <c r="A23" s="235"/>
      <c r="B23" s="235"/>
      <c r="C23" s="237"/>
      <c r="D23" s="237"/>
      <c r="E23" s="237"/>
      <c r="F23" s="237"/>
      <c r="G23" s="237"/>
      <c r="H23" s="20" t="s">
        <v>93</v>
      </c>
      <c r="I23" s="237"/>
      <c r="J23" s="237"/>
      <c r="K23" s="237"/>
    </row>
    <row r="24" spans="1:11" ht="18" customHeight="1">
      <c r="A24" s="234">
        <v>9</v>
      </c>
      <c r="B24" s="234"/>
      <c r="C24" s="236"/>
      <c r="D24" s="236"/>
      <c r="E24" s="236"/>
      <c r="F24" s="236"/>
      <c r="G24" s="236"/>
      <c r="H24" s="2" t="s">
        <v>92</v>
      </c>
      <c r="I24" s="236"/>
      <c r="J24" s="236"/>
      <c r="K24" s="236"/>
    </row>
    <row r="25" spans="1:11" ht="18" customHeight="1">
      <c r="A25" s="235"/>
      <c r="B25" s="235"/>
      <c r="C25" s="237"/>
      <c r="D25" s="237"/>
      <c r="E25" s="237"/>
      <c r="F25" s="237"/>
      <c r="G25" s="237"/>
      <c r="H25" s="20" t="s">
        <v>93</v>
      </c>
      <c r="I25" s="237"/>
      <c r="J25" s="237"/>
      <c r="K25" s="237"/>
    </row>
    <row r="26" spans="1:11" ht="18" customHeight="1">
      <c r="A26" s="234">
        <v>10</v>
      </c>
      <c r="B26" s="234"/>
      <c r="C26" s="236"/>
      <c r="D26" s="236"/>
      <c r="E26" s="236"/>
      <c r="F26" s="236"/>
      <c r="G26" s="236"/>
      <c r="H26" s="2" t="s">
        <v>92</v>
      </c>
      <c r="I26" s="236"/>
      <c r="J26" s="236"/>
      <c r="K26" s="236"/>
    </row>
    <row r="27" spans="1:11" ht="18" customHeight="1">
      <c r="A27" s="235"/>
      <c r="B27" s="235"/>
      <c r="C27" s="237"/>
      <c r="D27" s="237"/>
      <c r="E27" s="237"/>
      <c r="F27" s="237"/>
      <c r="G27" s="237"/>
      <c r="H27" s="20" t="s">
        <v>93</v>
      </c>
      <c r="I27" s="237"/>
      <c r="J27" s="237"/>
      <c r="K27" s="237"/>
    </row>
    <row r="29" spans="1:11">
      <c r="A29" t="s">
        <v>188</v>
      </c>
    </row>
    <row r="30" spans="1:11">
      <c r="B30" t="s">
        <v>94</v>
      </c>
    </row>
    <row r="31" spans="1:11">
      <c r="B31" t="s">
        <v>95</v>
      </c>
    </row>
    <row r="32" spans="1:11">
      <c r="A32" t="s">
        <v>189</v>
      </c>
    </row>
    <row r="33" spans="1:1">
      <c r="A33" t="s">
        <v>157</v>
      </c>
    </row>
    <row r="34" spans="1:1">
      <c r="A34" s="189" t="s">
        <v>233</v>
      </c>
    </row>
  </sheetData>
  <mergeCells count="110">
    <mergeCell ref="A4:F4"/>
    <mergeCell ref="I3:K4"/>
    <mergeCell ref="A1:K1"/>
    <mergeCell ref="K6:K7"/>
    <mergeCell ref="F26:F27"/>
    <mergeCell ref="G26:G27"/>
    <mergeCell ref="I26:I27"/>
    <mergeCell ref="J26:J27"/>
    <mergeCell ref="K26:K27"/>
    <mergeCell ref="G24:G25"/>
    <mergeCell ref="I24:I25"/>
    <mergeCell ref="J24:J25"/>
    <mergeCell ref="K24:K25"/>
    <mergeCell ref="F24:F25"/>
    <mergeCell ref="A26:A27"/>
    <mergeCell ref="B26:B27"/>
    <mergeCell ref="C26:C27"/>
    <mergeCell ref="D26:D27"/>
    <mergeCell ref="E26:E27"/>
    <mergeCell ref="A24:A25"/>
    <mergeCell ref="B24:B25"/>
    <mergeCell ref="C24:C25"/>
    <mergeCell ref="D24:D25"/>
    <mergeCell ref="E24:E25"/>
    <mergeCell ref="A22:A23"/>
    <mergeCell ref="B22:B23"/>
    <mergeCell ref="C22:C23"/>
    <mergeCell ref="D22:D23"/>
    <mergeCell ref="E22:E23"/>
    <mergeCell ref="A20:A21"/>
    <mergeCell ref="B20:B21"/>
    <mergeCell ref="C20:C21"/>
    <mergeCell ref="D20:D21"/>
    <mergeCell ref="E20:E21"/>
    <mergeCell ref="G22:G23"/>
    <mergeCell ref="I22:I23"/>
    <mergeCell ref="J22:J23"/>
    <mergeCell ref="K22:K23"/>
    <mergeCell ref="G20:G21"/>
    <mergeCell ref="I20:I21"/>
    <mergeCell ref="J20:J21"/>
    <mergeCell ref="K20:K21"/>
    <mergeCell ref="F20:F21"/>
    <mergeCell ref="F22:F23"/>
    <mergeCell ref="G18:G19"/>
    <mergeCell ref="I18:I19"/>
    <mergeCell ref="J18:J19"/>
    <mergeCell ref="K18:K19"/>
    <mergeCell ref="G16:G17"/>
    <mergeCell ref="I16:I17"/>
    <mergeCell ref="J16:J17"/>
    <mergeCell ref="K16:K17"/>
    <mergeCell ref="A18:A19"/>
    <mergeCell ref="B18:B19"/>
    <mergeCell ref="C18:C19"/>
    <mergeCell ref="D18:D19"/>
    <mergeCell ref="E18:E19"/>
    <mergeCell ref="A16:A17"/>
    <mergeCell ref="B16:B17"/>
    <mergeCell ref="C16:C17"/>
    <mergeCell ref="D16:D17"/>
    <mergeCell ref="E16:E17"/>
    <mergeCell ref="F16:F17"/>
    <mergeCell ref="F18:F19"/>
    <mergeCell ref="I14:I15"/>
    <mergeCell ref="J14:J15"/>
    <mergeCell ref="K14:K15"/>
    <mergeCell ref="G12:G13"/>
    <mergeCell ref="I12:I13"/>
    <mergeCell ref="G10:G11"/>
    <mergeCell ref="I10:I11"/>
    <mergeCell ref="J12:J13"/>
    <mergeCell ref="K12:K13"/>
    <mergeCell ref="J10:J11"/>
    <mergeCell ref="K10:K11"/>
    <mergeCell ref="G8:G9"/>
    <mergeCell ref="I8:I9"/>
    <mergeCell ref="J8:J9"/>
    <mergeCell ref="K8:K9"/>
    <mergeCell ref="F8:F9"/>
    <mergeCell ref="F10:F11"/>
    <mergeCell ref="A14:A15"/>
    <mergeCell ref="B14:B15"/>
    <mergeCell ref="C14:C15"/>
    <mergeCell ref="D14:D15"/>
    <mergeCell ref="E14:E15"/>
    <mergeCell ref="A12:A13"/>
    <mergeCell ref="B12:B13"/>
    <mergeCell ref="C12:C13"/>
    <mergeCell ref="D12:D13"/>
    <mergeCell ref="E12:E13"/>
    <mergeCell ref="F14:F15"/>
    <mergeCell ref="F12:F13"/>
    <mergeCell ref="A10:A11"/>
    <mergeCell ref="B10:B11"/>
    <mergeCell ref="C10:C11"/>
    <mergeCell ref="D10:D11"/>
    <mergeCell ref="E10:E11"/>
    <mergeCell ref="G14:G15"/>
    <mergeCell ref="A6:A7"/>
    <mergeCell ref="B6:B7"/>
    <mergeCell ref="C6:C7"/>
    <mergeCell ref="D6:D7"/>
    <mergeCell ref="E6:E7"/>
    <mergeCell ref="F6:F7"/>
    <mergeCell ref="A8:A9"/>
    <mergeCell ref="B8:B9"/>
    <mergeCell ref="C8:C9"/>
    <mergeCell ref="D8:D9"/>
    <mergeCell ref="E8:E9"/>
  </mergeCells>
  <phoneticPr fontId="11"/>
  <pageMargins left="0.59055118110236227" right="0.59055118110236227" top="0.59055118110236227" bottom="0.59055118110236227" header="0.51181102362204722" footer="0.51181102362204722"/>
  <pageSetup paperSize="9" orientation="landscape" horizontalDpi="4294967293" verticalDpi="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7"/>
  <sheetViews>
    <sheetView view="pageBreakPreview" topLeftCell="A16" zoomScaleNormal="100" zoomScaleSheetLayoutView="100" workbookViewId="0">
      <selection activeCell="B30" sqref="B30"/>
    </sheetView>
  </sheetViews>
  <sheetFormatPr defaultRowHeight="13.5"/>
  <cols>
    <col min="1" max="1" width="4.5" style="3" bestFit="1" customWidth="1"/>
    <col min="2" max="2" width="21.625" style="3" customWidth="1"/>
    <col min="3" max="3" width="19.875" style="3" customWidth="1"/>
    <col min="4" max="4" width="6.75" style="3" customWidth="1"/>
    <col min="5" max="5" width="7.875" style="3" customWidth="1"/>
    <col min="6" max="255" width="9" style="3"/>
    <col min="256" max="256" width="4.5" style="3" bestFit="1" customWidth="1"/>
    <col min="257" max="258" width="13.75" style="3" customWidth="1"/>
    <col min="259" max="260" width="5.25" style="3" bestFit="1" customWidth="1"/>
    <col min="261" max="261" width="13.75" style="3" customWidth="1"/>
    <col min="262" max="511" width="9" style="3"/>
    <col min="512" max="512" width="4.5" style="3" bestFit="1" customWidth="1"/>
    <col min="513" max="514" width="13.75" style="3" customWidth="1"/>
    <col min="515" max="516" width="5.25" style="3" bestFit="1" customWidth="1"/>
    <col min="517" max="517" width="13.75" style="3" customWidth="1"/>
    <col min="518" max="767" width="9" style="3"/>
    <col min="768" max="768" width="4.5" style="3" bestFit="1" customWidth="1"/>
    <col min="769" max="770" width="13.75" style="3" customWidth="1"/>
    <col min="771" max="772" width="5.25" style="3" bestFit="1" customWidth="1"/>
    <col min="773" max="773" width="13.75" style="3" customWidth="1"/>
    <col min="774" max="1023" width="9" style="3"/>
    <col min="1024" max="1024" width="4.5" style="3" bestFit="1" customWidth="1"/>
    <col min="1025" max="1026" width="13.75" style="3" customWidth="1"/>
    <col min="1027" max="1028" width="5.25" style="3" bestFit="1" customWidth="1"/>
    <col min="1029" max="1029" width="13.75" style="3" customWidth="1"/>
    <col min="1030" max="1279" width="9" style="3"/>
    <col min="1280" max="1280" width="4.5" style="3" bestFit="1" customWidth="1"/>
    <col min="1281" max="1282" width="13.75" style="3" customWidth="1"/>
    <col min="1283" max="1284" width="5.25" style="3" bestFit="1" customWidth="1"/>
    <col min="1285" max="1285" width="13.75" style="3" customWidth="1"/>
    <col min="1286" max="1535" width="9" style="3"/>
    <col min="1536" max="1536" width="4.5" style="3" bestFit="1" customWidth="1"/>
    <col min="1537" max="1538" width="13.75" style="3" customWidth="1"/>
    <col min="1539" max="1540" width="5.25" style="3" bestFit="1" customWidth="1"/>
    <col min="1541" max="1541" width="13.75" style="3" customWidth="1"/>
    <col min="1542" max="1791" width="9" style="3"/>
    <col min="1792" max="1792" width="4.5" style="3" bestFit="1" customWidth="1"/>
    <col min="1793" max="1794" width="13.75" style="3" customWidth="1"/>
    <col min="1795" max="1796" width="5.25" style="3" bestFit="1" customWidth="1"/>
    <col min="1797" max="1797" width="13.75" style="3" customWidth="1"/>
    <col min="1798" max="2047" width="9" style="3"/>
    <col min="2048" max="2048" width="4.5" style="3" bestFit="1" customWidth="1"/>
    <col min="2049" max="2050" width="13.75" style="3" customWidth="1"/>
    <col min="2051" max="2052" width="5.25" style="3" bestFit="1" customWidth="1"/>
    <col min="2053" max="2053" width="13.75" style="3" customWidth="1"/>
    <col min="2054" max="2303" width="9" style="3"/>
    <col min="2304" max="2304" width="4.5" style="3" bestFit="1" customWidth="1"/>
    <col min="2305" max="2306" width="13.75" style="3" customWidth="1"/>
    <col min="2307" max="2308" width="5.25" style="3" bestFit="1" customWidth="1"/>
    <col min="2309" max="2309" width="13.75" style="3" customWidth="1"/>
    <col min="2310" max="2559" width="9" style="3"/>
    <col min="2560" max="2560" width="4.5" style="3" bestFit="1" customWidth="1"/>
    <col min="2561" max="2562" width="13.75" style="3" customWidth="1"/>
    <col min="2563" max="2564" width="5.25" style="3" bestFit="1" customWidth="1"/>
    <col min="2565" max="2565" width="13.75" style="3" customWidth="1"/>
    <col min="2566" max="2815" width="9" style="3"/>
    <col min="2816" max="2816" width="4.5" style="3" bestFit="1" customWidth="1"/>
    <col min="2817" max="2818" width="13.75" style="3" customWidth="1"/>
    <col min="2819" max="2820" width="5.25" style="3" bestFit="1" customWidth="1"/>
    <col min="2821" max="2821" width="13.75" style="3" customWidth="1"/>
    <col min="2822" max="3071" width="9" style="3"/>
    <col min="3072" max="3072" width="4.5" style="3" bestFit="1" customWidth="1"/>
    <col min="3073" max="3074" width="13.75" style="3" customWidth="1"/>
    <col min="3075" max="3076" width="5.25" style="3" bestFit="1" customWidth="1"/>
    <col min="3077" max="3077" width="13.75" style="3" customWidth="1"/>
    <col min="3078" max="3327" width="9" style="3"/>
    <col min="3328" max="3328" width="4.5" style="3" bestFit="1" customWidth="1"/>
    <col min="3329" max="3330" width="13.75" style="3" customWidth="1"/>
    <col min="3331" max="3332" width="5.25" style="3" bestFit="1" customWidth="1"/>
    <col min="3333" max="3333" width="13.75" style="3" customWidth="1"/>
    <col min="3334" max="3583" width="9" style="3"/>
    <col min="3584" max="3584" width="4.5" style="3" bestFit="1" customWidth="1"/>
    <col min="3585" max="3586" width="13.75" style="3" customWidth="1"/>
    <col min="3587" max="3588" width="5.25" style="3" bestFit="1" customWidth="1"/>
    <col min="3589" max="3589" width="13.75" style="3" customWidth="1"/>
    <col min="3590" max="3839" width="9" style="3"/>
    <col min="3840" max="3840" width="4.5" style="3" bestFit="1" customWidth="1"/>
    <col min="3841" max="3842" width="13.75" style="3" customWidth="1"/>
    <col min="3843" max="3844" width="5.25" style="3" bestFit="1" customWidth="1"/>
    <col min="3845" max="3845" width="13.75" style="3" customWidth="1"/>
    <col min="3846" max="4095" width="9" style="3"/>
    <col min="4096" max="4096" width="4.5" style="3" bestFit="1" customWidth="1"/>
    <col min="4097" max="4098" width="13.75" style="3" customWidth="1"/>
    <col min="4099" max="4100" width="5.25" style="3" bestFit="1" customWidth="1"/>
    <col min="4101" max="4101" width="13.75" style="3" customWidth="1"/>
    <col min="4102" max="4351" width="9" style="3"/>
    <col min="4352" max="4352" width="4.5" style="3" bestFit="1" customWidth="1"/>
    <col min="4353" max="4354" width="13.75" style="3" customWidth="1"/>
    <col min="4355" max="4356" width="5.25" style="3" bestFit="1" customWidth="1"/>
    <col min="4357" max="4357" width="13.75" style="3" customWidth="1"/>
    <col min="4358" max="4607" width="9" style="3"/>
    <col min="4608" max="4608" width="4.5" style="3" bestFit="1" customWidth="1"/>
    <col min="4609" max="4610" width="13.75" style="3" customWidth="1"/>
    <col min="4611" max="4612" width="5.25" style="3" bestFit="1" customWidth="1"/>
    <col min="4613" max="4613" width="13.75" style="3" customWidth="1"/>
    <col min="4614" max="4863" width="9" style="3"/>
    <col min="4864" max="4864" width="4.5" style="3" bestFit="1" customWidth="1"/>
    <col min="4865" max="4866" width="13.75" style="3" customWidth="1"/>
    <col min="4867" max="4868" width="5.25" style="3" bestFit="1" customWidth="1"/>
    <col min="4869" max="4869" width="13.75" style="3" customWidth="1"/>
    <col min="4870" max="5119" width="9" style="3"/>
    <col min="5120" max="5120" width="4.5" style="3" bestFit="1" customWidth="1"/>
    <col min="5121" max="5122" width="13.75" style="3" customWidth="1"/>
    <col min="5123" max="5124" width="5.25" style="3" bestFit="1" customWidth="1"/>
    <col min="5125" max="5125" width="13.75" style="3" customWidth="1"/>
    <col min="5126" max="5375" width="9" style="3"/>
    <col min="5376" max="5376" width="4.5" style="3" bestFit="1" customWidth="1"/>
    <col min="5377" max="5378" width="13.75" style="3" customWidth="1"/>
    <col min="5379" max="5380" width="5.25" style="3" bestFit="1" customWidth="1"/>
    <col min="5381" max="5381" width="13.75" style="3" customWidth="1"/>
    <col min="5382" max="5631" width="9" style="3"/>
    <col min="5632" max="5632" width="4.5" style="3" bestFit="1" customWidth="1"/>
    <col min="5633" max="5634" width="13.75" style="3" customWidth="1"/>
    <col min="5635" max="5636" width="5.25" style="3" bestFit="1" customWidth="1"/>
    <col min="5637" max="5637" width="13.75" style="3" customWidth="1"/>
    <col min="5638" max="5887" width="9" style="3"/>
    <col min="5888" max="5888" width="4.5" style="3" bestFit="1" customWidth="1"/>
    <col min="5889" max="5890" width="13.75" style="3" customWidth="1"/>
    <col min="5891" max="5892" width="5.25" style="3" bestFit="1" customWidth="1"/>
    <col min="5893" max="5893" width="13.75" style="3" customWidth="1"/>
    <col min="5894" max="6143" width="9" style="3"/>
    <col min="6144" max="6144" width="4.5" style="3" bestFit="1" customWidth="1"/>
    <col min="6145" max="6146" width="13.75" style="3" customWidth="1"/>
    <col min="6147" max="6148" width="5.25" style="3" bestFit="1" customWidth="1"/>
    <col min="6149" max="6149" width="13.75" style="3" customWidth="1"/>
    <col min="6150" max="6399" width="9" style="3"/>
    <col min="6400" max="6400" width="4.5" style="3" bestFit="1" customWidth="1"/>
    <col min="6401" max="6402" width="13.75" style="3" customWidth="1"/>
    <col min="6403" max="6404" width="5.25" style="3" bestFit="1" customWidth="1"/>
    <col min="6405" max="6405" width="13.75" style="3" customWidth="1"/>
    <col min="6406" max="6655" width="9" style="3"/>
    <col min="6656" max="6656" width="4.5" style="3" bestFit="1" customWidth="1"/>
    <col min="6657" max="6658" width="13.75" style="3" customWidth="1"/>
    <col min="6659" max="6660" width="5.25" style="3" bestFit="1" customWidth="1"/>
    <col min="6661" max="6661" width="13.75" style="3" customWidth="1"/>
    <col min="6662" max="6911" width="9" style="3"/>
    <col min="6912" max="6912" width="4.5" style="3" bestFit="1" customWidth="1"/>
    <col min="6913" max="6914" width="13.75" style="3" customWidth="1"/>
    <col min="6915" max="6916" width="5.25" style="3" bestFit="1" customWidth="1"/>
    <col min="6917" max="6917" width="13.75" style="3" customWidth="1"/>
    <col min="6918" max="7167" width="9" style="3"/>
    <col min="7168" max="7168" width="4.5" style="3" bestFit="1" customWidth="1"/>
    <col min="7169" max="7170" width="13.75" style="3" customWidth="1"/>
    <col min="7171" max="7172" width="5.25" style="3" bestFit="1" customWidth="1"/>
    <col min="7173" max="7173" width="13.75" style="3" customWidth="1"/>
    <col min="7174" max="7423" width="9" style="3"/>
    <col min="7424" max="7424" width="4.5" style="3" bestFit="1" customWidth="1"/>
    <col min="7425" max="7426" width="13.75" style="3" customWidth="1"/>
    <col min="7427" max="7428" width="5.25" style="3" bestFit="1" customWidth="1"/>
    <col min="7429" max="7429" width="13.75" style="3" customWidth="1"/>
    <col min="7430" max="7679" width="9" style="3"/>
    <col min="7680" max="7680" width="4.5" style="3" bestFit="1" customWidth="1"/>
    <col min="7681" max="7682" width="13.75" style="3" customWidth="1"/>
    <col min="7683" max="7684" width="5.25" style="3" bestFit="1" customWidth="1"/>
    <col min="7685" max="7685" width="13.75" style="3" customWidth="1"/>
    <col min="7686" max="7935" width="9" style="3"/>
    <col min="7936" max="7936" width="4.5" style="3" bestFit="1" customWidth="1"/>
    <col min="7937" max="7938" width="13.75" style="3" customWidth="1"/>
    <col min="7939" max="7940" width="5.25" style="3" bestFit="1" customWidth="1"/>
    <col min="7941" max="7941" width="13.75" style="3" customWidth="1"/>
    <col min="7942" max="8191" width="9" style="3"/>
    <col min="8192" max="8192" width="4.5" style="3" bestFit="1" customWidth="1"/>
    <col min="8193" max="8194" width="13.75" style="3" customWidth="1"/>
    <col min="8195" max="8196" width="5.25" style="3" bestFit="1" customWidth="1"/>
    <col min="8197" max="8197" width="13.75" style="3" customWidth="1"/>
    <col min="8198" max="8447" width="9" style="3"/>
    <col min="8448" max="8448" width="4.5" style="3" bestFit="1" customWidth="1"/>
    <col min="8449" max="8450" width="13.75" style="3" customWidth="1"/>
    <col min="8451" max="8452" width="5.25" style="3" bestFit="1" customWidth="1"/>
    <col min="8453" max="8453" width="13.75" style="3" customWidth="1"/>
    <col min="8454" max="8703" width="9" style="3"/>
    <col min="8704" max="8704" width="4.5" style="3" bestFit="1" customWidth="1"/>
    <col min="8705" max="8706" width="13.75" style="3" customWidth="1"/>
    <col min="8707" max="8708" width="5.25" style="3" bestFit="1" customWidth="1"/>
    <col min="8709" max="8709" width="13.75" style="3" customWidth="1"/>
    <col min="8710" max="8959" width="9" style="3"/>
    <col min="8960" max="8960" width="4.5" style="3" bestFit="1" customWidth="1"/>
    <col min="8961" max="8962" width="13.75" style="3" customWidth="1"/>
    <col min="8963" max="8964" width="5.25" style="3" bestFit="1" customWidth="1"/>
    <col min="8965" max="8965" width="13.75" style="3" customWidth="1"/>
    <col min="8966" max="9215" width="9" style="3"/>
    <col min="9216" max="9216" width="4.5" style="3" bestFit="1" customWidth="1"/>
    <col min="9217" max="9218" width="13.75" style="3" customWidth="1"/>
    <col min="9219" max="9220" width="5.25" style="3" bestFit="1" customWidth="1"/>
    <col min="9221" max="9221" width="13.75" style="3" customWidth="1"/>
    <col min="9222" max="9471" width="9" style="3"/>
    <col min="9472" max="9472" width="4.5" style="3" bestFit="1" customWidth="1"/>
    <col min="9473" max="9474" width="13.75" style="3" customWidth="1"/>
    <col min="9475" max="9476" width="5.25" style="3" bestFit="1" customWidth="1"/>
    <col min="9477" max="9477" width="13.75" style="3" customWidth="1"/>
    <col min="9478" max="9727" width="9" style="3"/>
    <col min="9728" max="9728" width="4.5" style="3" bestFit="1" customWidth="1"/>
    <col min="9729" max="9730" width="13.75" style="3" customWidth="1"/>
    <col min="9731" max="9732" width="5.25" style="3" bestFit="1" customWidth="1"/>
    <col min="9733" max="9733" width="13.75" style="3" customWidth="1"/>
    <col min="9734" max="9983" width="9" style="3"/>
    <col min="9984" max="9984" width="4.5" style="3" bestFit="1" customWidth="1"/>
    <col min="9985" max="9986" width="13.75" style="3" customWidth="1"/>
    <col min="9987" max="9988" width="5.25" style="3" bestFit="1" customWidth="1"/>
    <col min="9989" max="9989" width="13.75" style="3" customWidth="1"/>
    <col min="9990" max="10239" width="9" style="3"/>
    <col min="10240" max="10240" width="4.5" style="3" bestFit="1" customWidth="1"/>
    <col min="10241" max="10242" width="13.75" style="3" customWidth="1"/>
    <col min="10243" max="10244" width="5.25" style="3" bestFit="1" customWidth="1"/>
    <col min="10245" max="10245" width="13.75" style="3" customWidth="1"/>
    <col min="10246" max="10495" width="9" style="3"/>
    <col min="10496" max="10496" width="4.5" style="3" bestFit="1" customWidth="1"/>
    <col min="10497" max="10498" width="13.75" style="3" customWidth="1"/>
    <col min="10499" max="10500" width="5.25" style="3" bestFit="1" customWidth="1"/>
    <col min="10501" max="10501" width="13.75" style="3" customWidth="1"/>
    <col min="10502" max="10751" width="9" style="3"/>
    <col min="10752" max="10752" width="4.5" style="3" bestFit="1" customWidth="1"/>
    <col min="10753" max="10754" width="13.75" style="3" customWidth="1"/>
    <col min="10755" max="10756" width="5.25" style="3" bestFit="1" customWidth="1"/>
    <col min="10757" max="10757" width="13.75" style="3" customWidth="1"/>
    <col min="10758" max="11007" width="9" style="3"/>
    <col min="11008" max="11008" width="4.5" style="3" bestFit="1" customWidth="1"/>
    <col min="11009" max="11010" width="13.75" style="3" customWidth="1"/>
    <col min="11011" max="11012" width="5.25" style="3" bestFit="1" customWidth="1"/>
    <col min="11013" max="11013" width="13.75" style="3" customWidth="1"/>
    <col min="11014" max="11263" width="9" style="3"/>
    <col min="11264" max="11264" width="4.5" style="3" bestFit="1" customWidth="1"/>
    <col min="11265" max="11266" width="13.75" style="3" customWidth="1"/>
    <col min="11267" max="11268" width="5.25" style="3" bestFit="1" customWidth="1"/>
    <col min="11269" max="11269" width="13.75" style="3" customWidth="1"/>
    <col min="11270" max="11519" width="9" style="3"/>
    <col min="11520" max="11520" width="4.5" style="3" bestFit="1" customWidth="1"/>
    <col min="11521" max="11522" width="13.75" style="3" customWidth="1"/>
    <col min="11523" max="11524" width="5.25" style="3" bestFit="1" customWidth="1"/>
    <col min="11525" max="11525" width="13.75" style="3" customWidth="1"/>
    <col min="11526" max="11775" width="9" style="3"/>
    <col min="11776" max="11776" width="4.5" style="3" bestFit="1" customWidth="1"/>
    <col min="11777" max="11778" width="13.75" style="3" customWidth="1"/>
    <col min="11779" max="11780" width="5.25" style="3" bestFit="1" customWidth="1"/>
    <col min="11781" max="11781" width="13.75" style="3" customWidth="1"/>
    <col min="11782" max="12031" width="9" style="3"/>
    <col min="12032" max="12032" width="4.5" style="3" bestFit="1" customWidth="1"/>
    <col min="12033" max="12034" width="13.75" style="3" customWidth="1"/>
    <col min="12035" max="12036" width="5.25" style="3" bestFit="1" customWidth="1"/>
    <col min="12037" max="12037" width="13.75" style="3" customWidth="1"/>
    <col min="12038" max="12287" width="9" style="3"/>
    <col min="12288" max="12288" width="4.5" style="3" bestFit="1" customWidth="1"/>
    <col min="12289" max="12290" width="13.75" style="3" customWidth="1"/>
    <col min="12291" max="12292" width="5.25" style="3" bestFit="1" customWidth="1"/>
    <col min="12293" max="12293" width="13.75" style="3" customWidth="1"/>
    <col min="12294" max="12543" width="9" style="3"/>
    <col min="12544" max="12544" width="4.5" style="3" bestFit="1" customWidth="1"/>
    <col min="12545" max="12546" width="13.75" style="3" customWidth="1"/>
    <col min="12547" max="12548" width="5.25" style="3" bestFit="1" customWidth="1"/>
    <col min="12549" max="12549" width="13.75" style="3" customWidth="1"/>
    <col min="12550" max="12799" width="9" style="3"/>
    <col min="12800" max="12800" width="4.5" style="3" bestFit="1" customWidth="1"/>
    <col min="12801" max="12802" width="13.75" style="3" customWidth="1"/>
    <col min="12803" max="12804" width="5.25" style="3" bestFit="1" customWidth="1"/>
    <col min="12805" max="12805" width="13.75" style="3" customWidth="1"/>
    <col min="12806" max="13055" width="9" style="3"/>
    <col min="13056" max="13056" width="4.5" style="3" bestFit="1" customWidth="1"/>
    <col min="13057" max="13058" width="13.75" style="3" customWidth="1"/>
    <col min="13059" max="13060" width="5.25" style="3" bestFit="1" customWidth="1"/>
    <col min="13061" max="13061" width="13.75" style="3" customWidth="1"/>
    <col min="13062" max="13311" width="9" style="3"/>
    <col min="13312" max="13312" width="4.5" style="3" bestFit="1" customWidth="1"/>
    <col min="13313" max="13314" width="13.75" style="3" customWidth="1"/>
    <col min="13315" max="13316" width="5.25" style="3" bestFit="1" customWidth="1"/>
    <col min="13317" max="13317" width="13.75" style="3" customWidth="1"/>
    <col min="13318" max="13567" width="9" style="3"/>
    <col min="13568" max="13568" width="4.5" style="3" bestFit="1" customWidth="1"/>
    <col min="13569" max="13570" width="13.75" style="3" customWidth="1"/>
    <col min="13571" max="13572" width="5.25" style="3" bestFit="1" customWidth="1"/>
    <col min="13573" max="13573" width="13.75" style="3" customWidth="1"/>
    <col min="13574" max="13823" width="9" style="3"/>
    <col min="13824" max="13824" width="4.5" style="3" bestFit="1" customWidth="1"/>
    <col min="13825" max="13826" width="13.75" style="3" customWidth="1"/>
    <col min="13827" max="13828" width="5.25" style="3" bestFit="1" customWidth="1"/>
    <col min="13829" max="13829" width="13.75" style="3" customWidth="1"/>
    <col min="13830" max="14079" width="9" style="3"/>
    <col min="14080" max="14080" width="4.5" style="3" bestFit="1" customWidth="1"/>
    <col min="14081" max="14082" width="13.75" style="3" customWidth="1"/>
    <col min="14083" max="14084" width="5.25" style="3" bestFit="1" customWidth="1"/>
    <col min="14085" max="14085" width="13.75" style="3" customWidth="1"/>
    <col min="14086" max="14335" width="9" style="3"/>
    <col min="14336" max="14336" width="4.5" style="3" bestFit="1" customWidth="1"/>
    <col min="14337" max="14338" width="13.75" style="3" customWidth="1"/>
    <col min="14339" max="14340" width="5.25" style="3" bestFit="1" customWidth="1"/>
    <col min="14341" max="14341" width="13.75" style="3" customWidth="1"/>
    <col min="14342" max="14591" width="9" style="3"/>
    <col min="14592" max="14592" width="4.5" style="3" bestFit="1" customWidth="1"/>
    <col min="14593" max="14594" width="13.75" style="3" customWidth="1"/>
    <col min="14595" max="14596" width="5.25" style="3" bestFit="1" customWidth="1"/>
    <col min="14597" max="14597" width="13.75" style="3" customWidth="1"/>
    <col min="14598" max="14847" width="9" style="3"/>
    <col min="14848" max="14848" width="4.5" style="3" bestFit="1" customWidth="1"/>
    <col min="14849" max="14850" width="13.75" style="3" customWidth="1"/>
    <col min="14851" max="14852" width="5.25" style="3" bestFit="1" customWidth="1"/>
    <col min="14853" max="14853" width="13.75" style="3" customWidth="1"/>
    <col min="14854" max="15103" width="9" style="3"/>
    <col min="15104" max="15104" width="4.5" style="3" bestFit="1" customWidth="1"/>
    <col min="15105" max="15106" width="13.75" style="3" customWidth="1"/>
    <col min="15107" max="15108" width="5.25" style="3" bestFit="1" customWidth="1"/>
    <col min="15109" max="15109" width="13.75" style="3" customWidth="1"/>
    <col min="15110" max="15359" width="9" style="3"/>
    <col min="15360" max="15360" width="4.5" style="3" bestFit="1" customWidth="1"/>
    <col min="15361" max="15362" width="13.75" style="3" customWidth="1"/>
    <col min="15363" max="15364" width="5.25" style="3" bestFit="1" customWidth="1"/>
    <col min="15365" max="15365" width="13.75" style="3" customWidth="1"/>
    <col min="15366" max="15615" width="9" style="3"/>
    <col min="15616" max="15616" width="4.5" style="3" bestFit="1" customWidth="1"/>
    <col min="15617" max="15618" width="13.75" style="3" customWidth="1"/>
    <col min="15619" max="15620" width="5.25" style="3" bestFit="1" customWidth="1"/>
    <col min="15621" max="15621" width="13.75" style="3" customWidth="1"/>
    <col min="15622" max="15871" width="9" style="3"/>
    <col min="15872" max="15872" width="4.5" style="3" bestFit="1" customWidth="1"/>
    <col min="15873" max="15874" width="13.75" style="3" customWidth="1"/>
    <col min="15875" max="15876" width="5.25" style="3" bestFit="1" customWidth="1"/>
    <col min="15877" max="15877" width="13.75" style="3" customWidth="1"/>
    <col min="15878" max="16127" width="9" style="3"/>
    <col min="16128" max="16128" width="4.5" style="3" bestFit="1" customWidth="1"/>
    <col min="16129" max="16130" width="13.75" style="3" customWidth="1"/>
    <col min="16131" max="16132" width="5.25" style="3" bestFit="1" customWidth="1"/>
    <col min="16133" max="16133" width="13.75" style="3" customWidth="1"/>
    <col min="16134" max="16384" width="9" style="3"/>
  </cols>
  <sheetData>
    <row r="1" spans="1:5">
      <c r="A1" s="247" t="s">
        <v>244</v>
      </c>
      <c r="B1" s="247"/>
      <c r="C1" s="247"/>
      <c r="D1" s="247"/>
      <c r="E1" s="247"/>
    </row>
    <row r="2" spans="1:5">
      <c r="C2" s="248">
        <f>入厩届!I3</f>
        <v>0</v>
      </c>
      <c r="D2" s="248"/>
      <c r="E2" s="248"/>
    </row>
    <row r="3" spans="1:5" ht="14.25" thickBot="1">
      <c r="A3" s="4"/>
      <c r="B3" s="200" t="s">
        <v>216</v>
      </c>
      <c r="C3" s="249"/>
      <c r="D3" s="249"/>
      <c r="E3" s="249"/>
    </row>
    <row r="4" spans="1:5">
      <c r="A4" s="4"/>
    </row>
    <row r="5" spans="1:5" ht="20.100000000000001" customHeight="1">
      <c r="A5" s="26" t="s">
        <v>54</v>
      </c>
      <c r="B5" s="26" t="s">
        <v>55</v>
      </c>
      <c r="C5" s="26" t="s">
        <v>56</v>
      </c>
      <c r="D5" s="26" t="s">
        <v>57</v>
      </c>
      <c r="E5" s="26" t="s">
        <v>58</v>
      </c>
    </row>
    <row r="6" spans="1:5" ht="20.100000000000001" customHeight="1">
      <c r="A6" s="26">
        <v>1</v>
      </c>
      <c r="B6" s="171"/>
      <c r="C6" s="26" t="str">
        <f t="shared" ref="C6:C20" si="0">PHONETIC(B6)</f>
        <v/>
      </c>
      <c r="D6" s="26"/>
      <c r="E6" s="171"/>
    </row>
    <row r="7" spans="1:5" ht="20.100000000000001" customHeight="1">
      <c r="A7" s="26">
        <v>2</v>
      </c>
      <c r="B7" s="171"/>
      <c r="C7" s="26" t="str">
        <f t="shared" si="0"/>
        <v/>
      </c>
      <c r="D7" s="26"/>
      <c r="E7" s="171"/>
    </row>
    <row r="8" spans="1:5" ht="20.100000000000001" customHeight="1">
      <c r="A8" s="26">
        <v>3</v>
      </c>
      <c r="B8" s="171"/>
      <c r="C8" s="26" t="str">
        <f t="shared" si="0"/>
        <v/>
      </c>
      <c r="D8" s="26"/>
      <c r="E8" s="26"/>
    </row>
    <row r="9" spans="1:5" ht="20.100000000000001" customHeight="1">
      <c r="A9" s="26">
        <v>4</v>
      </c>
      <c r="B9" s="171"/>
      <c r="C9" s="26" t="str">
        <f t="shared" si="0"/>
        <v/>
      </c>
      <c r="D9" s="26"/>
      <c r="E9" s="26"/>
    </row>
    <row r="10" spans="1:5" ht="20.100000000000001" customHeight="1">
      <c r="A10" s="26">
        <v>5</v>
      </c>
      <c r="B10" s="171"/>
      <c r="C10" s="26" t="str">
        <f t="shared" si="0"/>
        <v/>
      </c>
      <c r="D10" s="26"/>
      <c r="E10" s="26"/>
    </row>
    <row r="11" spans="1:5" ht="20.100000000000001" customHeight="1">
      <c r="A11" s="26">
        <v>6</v>
      </c>
      <c r="B11" s="171"/>
      <c r="C11" s="26" t="str">
        <f t="shared" si="0"/>
        <v/>
      </c>
      <c r="D11" s="26"/>
      <c r="E11" s="26"/>
    </row>
    <row r="12" spans="1:5" ht="20.100000000000001" customHeight="1">
      <c r="A12" s="26">
        <v>7</v>
      </c>
      <c r="B12" s="171"/>
      <c r="C12" s="26" t="str">
        <f t="shared" si="0"/>
        <v/>
      </c>
      <c r="D12" s="26"/>
      <c r="E12" s="26"/>
    </row>
    <row r="13" spans="1:5" ht="20.100000000000001" customHeight="1">
      <c r="A13" s="26">
        <v>8</v>
      </c>
      <c r="B13" s="171"/>
      <c r="C13" s="26" t="str">
        <f t="shared" si="0"/>
        <v/>
      </c>
      <c r="D13" s="26"/>
      <c r="E13" s="26"/>
    </row>
    <row r="14" spans="1:5" ht="20.100000000000001" customHeight="1">
      <c r="A14" s="26">
        <v>9</v>
      </c>
      <c r="B14" s="171"/>
      <c r="C14" s="26" t="str">
        <f t="shared" si="0"/>
        <v/>
      </c>
      <c r="D14" s="26"/>
      <c r="E14" s="26"/>
    </row>
    <row r="15" spans="1:5" ht="20.100000000000001" customHeight="1">
      <c r="A15" s="26">
        <v>10</v>
      </c>
      <c r="B15" s="26"/>
      <c r="C15" s="26" t="str">
        <f t="shared" si="0"/>
        <v/>
      </c>
      <c r="D15" s="26"/>
      <c r="E15" s="26"/>
    </row>
    <row r="16" spans="1:5" ht="20.100000000000001" customHeight="1">
      <c r="A16" s="26">
        <v>11</v>
      </c>
      <c r="B16" s="26"/>
      <c r="C16" s="26" t="str">
        <f t="shared" si="0"/>
        <v/>
      </c>
      <c r="D16" s="26"/>
      <c r="E16" s="26"/>
    </row>
    <row r="17" spans="1:5" ht="20.100000000000001" customHeight="1">
      <c r="A17" s="26">
        <v>12</v>
      </c>
      <c r="B17" s="26"/>
      <c r="C17" s="26" t="str">
        <f t="shared" si="0"/>
        <v/>
      </c>
      <c r="D17" s="26"/>
      <c r="E17" s="26"/>
    </row>
    <row r="18" spans="1:5" ht="20.100000000000001" customHeight="1">
      <c r="A18" s="26">
        <v>13</v>
      </c>
      <c r="B18" s="26"/>
      <c r="C18" s="26" t="str">
        <f t="shared" si="0"/>
        <v/>
      </c>
      <c r="D18" s="26"/>
      <c r="E18" s="26"/>
    </row>
    <row r="19" spans="1:5" ht="20.100000000000001" customHeight="1">
      <c r="A19" s="26">
        <v>14</v>
      </c>
      <c r="B19" s="26"/>
      <c r="C19" s="26" t="str">
        <f t="shared" si="0"/>
        <v/>
      </c>
      <c r="D19" s="26"/>
      <c r="E19" s="26"/>
    </row>
    <row r="20" spans="1:5" ht="20.100000000000001" customHeight="1">
      <c r="A20" s="26">
        <v>15</v>
      </c>
      <c r="B20" s="26"/>
      <c r="C20" s="26" t="str">
        <f t="shared" si="0"/>
        <v/>
      </c>
      <c r="D20" s="26"/>
      <c r="E20" s="26"/>
    </row>
    <row r="21" spans="1:5" ht="20.100000000000001" customHeight="1"/>
    <row r="22" spans="1:5" ht="20.100000000000001" customHeight="1">
      <c r="A22" s="4" t="s">
        <v>59</v>
      </c>
    </row>
    <row r="23" spans="1:5" ht="20.100000000000001" customHeight="1">
      <c r="A23" s="26" t="s">
        <v>54</v>
      </c>
      <c r="B23" s="26" t="s">
        <v>20</v>
      </c>
      <c r="C23" s="26" t="s">
        <v>56</v>
      </c>
    </row>
    <row r="24" spans="1:5" ht="20.100000000000001" customHeight="1">
      <c r="A24" s="26">
        <v>1</v>
      </c>
      <c r="B24" s="171"/>
      <c r="C24" s="26" t="str">
        <f>PHONETIC(B24)</f>
        <v/>
      </c>
    </row>
    <row r="25" spans="1:5" ht="20.100000000000001" customHeight="1">
      <c r="A25" s="26">
        <v>2</v>
      </c>
      <c r="B25" s="171"/>
      <c r="C25" s="26"/>
    </row>
    <row r="26" spans="1:5" ht="20.100000000000001" customHeight="1">
      <c r="A26" s="26">
        <v>3</v>
      </c>
      <c r="B26" s="171"/>
      <c r="C26" s="26" t="str">
        <f t="shared" ref="C26:C33" si="1">PHONETIC(B26)</f>
        <v/>
      </c>
    </row>
    <row r="27" spans="1:5" ht="20.100000000000001" customHeight="1">
      <c r="A27" s="26">
        <v>4</v>
      </c>
      <c r="B27" s="171"/>
      <c r="C27" s="26" t="str">
        <f t="shared" si="1"/>
        <v/>
      </c>
    </row>
    <row r="28" spans="1:5" ht="20.100000000000001" customHeight="1">
      <c r="A28" s="26">
        <v>5</v>
      </c>
      <c r="B28" s="171"/>
      <c r="C28" s="26" t="str">
        <f t="shared" si="1"/>
        <v/>
      </c>
    </row>
    <row r="29" spans="1:5" ht="20.100000000000001" customHeight="1">
      <c r="A29" s="26">
        <v>6</v>
      </c>
      <c r="B29" s="26"/>
      <c r="C29" s="26" t="str">
        <f t="shared" si="1"/>
        <v/>
      </c>
    </row>
    <row r="30" spans="1:5" ht="20.100000000000001" customHeight="1">
      <c r="A30" s="26">
        <v>7</v>
      </c>
      <c r="B30" s="26"/>
      <c r="C30" s="26" t="str">
        <f t="shared" si="1"/>
        <v/>
      </c>
    </row>
    <row r="31" spans="1:5" ht="20.100000000000001" customHeight="1">
      <c r="A31" s="26">
        <v>8</v>
      </c>
      <c r="B31" s="26"/>
      <c r="C31" s="26" t="str">
        <f t="shared" si="1"/>
        <v/>
      </c>
    </row>
    <row r="32" spans="1:5" ht="20.100000000000001" customHeight="1">
      <c r="A32" s="26">
        <v>9</v>
      </c>
      <c r="B32" s="26"/>
      <c r="C32" s="26" t="str">
        <f t="shared" si="1"/>
        <v/>
      </c>
    </row>
    <row r="33" spans="1:5" ht="20.100000000000001" customHeight="1">
      <c r="A33" s="26">
        <v>10</v>
      </c>
      <c r="B33" s="26"/>
      <c r="C33" s="26" t="str">
        <f t="shared" si="1"/>
        <v/>
      </c>
    </row>
    <row r="35" spans="1:5">
      <c r="A35" s="4" t="s">
        <v>60</v>
      </c>
    </row>
    <row r="37" spans="1:5">
      <c r="B37" s="6" t="s">
        <v>61</v>
      </c>
      <c r="C37" s="5"/>
      <c r="E37" s="3" t="s">
        <v>62</v>
      </c>
    </row>
  </sheetData>
  <mergeCells count="2">
    <mergeCell ref="A1:E1"/>
    <mergeCell ref="C2:E3"/>
  </mergeCells>
  <phoneticPr fontId="11" type="Hiragana"/>
  <printOptions horizontalCentered="1" verticalCentered="1"/>
  <pageMargins left="0.78740157480314965" right="0.78740157480314965" top="0.59055118110236227" bottom="0.59055118110236227" header="0.51181102362204722" footer="0.51181102362204722"/>
  <pageSetup paperSize="9" scale="118" orientation="portrait" horizontalDpi="4294967294" verticalDpi="300"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BD9A23F-3F31-4FFE-8B67-51127E0A02EB}">
          <x14:formula1>
            <xm:f>入厩届!$B$8:$B$27</xm:f>
          </x14:formula1>
          <xm:sqref>B24:B33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50"/>
  <sheetViews>
    <sheetView view="pageBreakPreview" zoomScale="91" zoomScaleNormal="100" zoomScaleSheetLayoutView="91" workbookViewId="0">
      <selection activeCell="H4" sqref="H4:I5"/>
    </sheetView>
  </sheetViews>
  <sheetFormatPr defaultRowHeight="13.5"/>
  <cols>
    <col min="1" max="1" width="4" style="92" bestFit="1" customWidth="1"/>
    <col min="2" max="2" width="4.5" style="3" bestFit="1" customWidth="1"/>
    <col min="3" max="3" width="24.875" style="4" customWidth="1"/>
    <col min="4" max="7" width="13.625" style="92" customWidth="1"/>
    <col min="8" max="9" width="6.875" style="92" customWidth="1"/>
    <col min="10" max="10" width="11.625" style="4" customWidth="1"/>
    <col min="11" max="11" width="3.875" style="3" customWidth="1"/>
    <col min="12" max="12" width="3" style="92" customWidth="1"/>
    <col min="13" max="16384" width="9" style="92"/>
  </cols>
  <sheetData>
    <row r="1" spans="1:12" ht="18.75">
      <c r="A1" s="255" t="s">
        <v>245</v>
      </c>
      <c r="B1" s="255"/>
      <c r="C1" s="255"/>
      <c r="D1" s="255"/>
      <c r="E1" s="255"/>
      <c r="F1" s="255"/>
      <c r="G1" s="255"/>
      <c r="H1" s="255"/>
      <c r="I1" s="255"/>
      <c r="J1" s="255"/>
      <c r="K1" s="91"/>
    </row>
    <row r="2" spans="1:12" ht="17.100000000000001" customHeight="1">
      <c r="A2" s="248" t="s">
        <v>19</v>
      </c>
      <c r="B2" s="248"/>
      <c r="C2" s="248"/>
      <c r="D2" s="248"/>
      <c r="E2" s="248"/>
      <c r="F2" s="248"/>
      <c r="G2" s="248"/>
      <c r="H2" s="248"/>
      <c r="I2" s="248"/>
      <c r="J2" s="248"/>
    </row>
    <row r="4" spans="1:12" ht="21" customHeight="1">
      <c r="A4" s="256"/>
      <c r="B4" s="256"/>
      <c r="C4" s="93" t="s">
        <v>20</v>
      </c>
      <c r="D4" s="257"/>
      <c r="E4" s="257"/>
      <c r="F4" s="257"/>
      <c r="G4" s="257"/>
      <c r="H4" s="277"/>
      <c r="I4" s="278"/>
      <c r="J4" s="257"/>
      <c r="K4" s="257"/>
      <c r="L4" s="257"/>
    </row>
    <row r="5" spans="1:12" ht="21" customHeight="1">
      <c r="A5" s="256"/>
      <c r="B5" s="256"/>
      <c r="C5" s="95" t="s">
        <v>21</v>
      </c>
      <c r="D5" s="257"/>
      <c r="E5" s="257"/>
      <c r="F5" s="257"/>
      <c r="G5" s="257"/>
      <c r="H5" s="279"/>
      <c r="I5" s="280"/>
      <c r="J5" s="257"/>
      <c r="K5" s="257"/>
      <c r="L5" s="257"/>
    </row>
    <row r="6" spans="1:12" ht="24.75" customHeight="1">
      <c r="A6" s="250" t="s">
        <v>246</v>
      </c>
      <c r="B6" s="94">
        <v>1</v>
      </c>
      <c r="C6" s="96" t="s">
        <v>22</v>
      </c>
      <c r="D6" s="96"/>
      <c r="E6" s="96"/>
      <c r="F6" s="96"/>
      <c r="G6" s="96"/>
      <c r="H6" s="264"/>
      <c r="I6" s="265"/>
      <c r="J6" s="97" t="s">
        <v>201</v>
      </c>
      <c r="K6" s="98">
        <f>COUNTA(D6:I6)</f>
        <v>0</v>
      </c>
      <c r="L6" s="99" t="s">
        <v>131</v>
      </c>
    </row>
    <row r="7" spans="1:12" ht="24.75" customHeight="1">
      <c r="A7" s="251"/>
      <c r="B7" s="94">
        <v>2</v>
      </c>
      <c r="C7" s="96" t="s">
        <v>23</v>
      </c>
      <c r="D7" s="96"/>
      <c r="E7" s="96"/>
      <c r="F7" s="96"/>
      <c r="G7" s="96"/>
      <c r="H7" s="264"/>
      <c r="I7" s="265"/>
      <c r="J7" s="97" t="s">
        <v>128</v>
      </c>
      <c r="K7" s="98">
        <f t="shared" ref="K7:K36" si="0">COUNTA(D7:I7)</f>
        <v>0</v>
      </c>
      <c r="L7" s="99" t="s">
        <v>131</v>
      </c>
    </row>
    <row r="8" spans="1:12" ht="24.75" customHeight="1">
      <c r="A8" s="251"/>
      <c r="B8" s="94">
        <v>3</v>
      </c>
      <c r="C8" s="226" t="s">
        <v>24</v>
      </c>
      <c r="D8" s="96"/>
      <c r="E8" s="96"/>
      <c r="F8" s="96"/>
      <c r="G8" s="96"/>
      <c r="H8" s="264"/>
      <c r="I8" s="265"/>
      <c r="J8" s="97" t="s">
        <v>186</v>
      </c>
      <c r="K8" s="98">
        <f t="shared" si="0"/>
        <v>0</v>
      </c>
      <c r="L8" s="99" t="s">
        <v>131</v>
      </c>
    </row>
    <row r="9" spans="1:12" ht="24.75" customHeight="1">
      <c r="A9" s="251"/>
      <c r="B9" s="94">
        <v>4</v>
      </c>
      <c r="C9" s="100" t="s">
        <v>25</v>
      </c>
      <c r="D9" s="96"/>
      <c r="E9" s="96"/>
      <c r="F9" s="96"/>
      <c r="G9" s="96"/>
      <c r="H9" s="264"/>
      <c r="I9" s="265"/>
      <c r="J9" s="97" t="s">
        <v>201</v>
      </c>
      <c r="K9" s="98">
        <f t="shared" si="0"/>
        <v>0</v>
      </c>
      <c r="L9" s="99" t="s">
        <v>131</v>
      </c>
    </row>
    <row r="10" spans="1:12" ht="24.75" customHeight="1">
      <c r="A10" s="251"/>
      <c r="B10" s="94">
        <v>5</v>
      </c>
      <c r="C10" s="96" t="s">
        <v>26</v>
      </c>
      <c r="D10" s="96"/>
      <c r="E10" s="96"/>
      <c r="F10" s="96"/>
      <c r="G10" s="96"/>
      <c r="H10" s="264"/>
      <c r="I10" s="265"/>
      <c r="J10" s="97" t="s">
        <v>129</v>
      </c>
      <c r="K10" s="98">
        <f t="shared" si="0"/>
        <v>0</v>
      </c>
      <c r="L10" s="99" t="s">
        <v>131</v>
      </c>
    </row>
    <row r="11" spans="1:12" ht="24.75" customHeight="1">
      <c r="A11" s="251"/>
      <c r="B11" s="94">
        <v>6</v>
      </c>
      <c r="C11" s="226" t="s">
        <v>27</v>
      </c>
      <c r="D11" s="96"/>
      <c r="E11" s="96"/>
      <c r="F11" s="96"/>
      <c r="G11" s="96"/>
      <c r="H11" s="264"/>
      <c r="I11" s="265"/>
      <c r="J11" s="97" t="s">
        <v>186</v>
      </c>
      <c r="K11" s="98">
        <f t="shared" si="0"/>
        <v>0</v>
      </c>
      <c r="L11" s="99" t="s">
        <v>131</v>
      </c>
    </row>
    <row r="12" spans="1:12" ht="24.75" customHeight="1">
      <c r="A12" s="251"/>
      <c r="B12" s="94">
        <v>7</v>
      </c>
      <c r="C12" s="96" t="s">
        <v>28</v>
      </c>
      <c r="D12" s="96"/>
      <c r="E12" s="96"/>
      <c r="F12" s="96"/>
      <c r="G12" s="96"/>
      <c r="H12" s="264"/>
      <c r="I12" s="265"/>
      <c r="J12" s="97" t="s">
        <v>201</v>
      </c>
      <c r="K12" s="98">
        <f t="shared" si="0"/>
        <v>0</v>
      </c>
      <c r="L12" s="99" t="s">
        <v>131</v>
      </c>
    </row>
    <row r="13" spans="1:12" ht="24.75" customHeight="1">
      <c r="A13" s="251"/>
      <c r="B13" s="94">
        <v>8</v>
      </c>
      <c r="C13" s="96" t="s">
        <v>248</v>
      </c>
      <c r="D13" s="96"/>
      <c r="E13" s="96"/>
      <c r="F13" s="96"/>
      <c r="G13" s="96"/>
      <c r="H13" s="264"/>
      <c r="I13" s="265"/>
      <c r="J13" s="97" t="s">
        <v>128</v>
      </c>
      <c r="K13" s="98">
        <f t="shared" ref="K13" si="1">COUNTA(D13:I13)</f>
        <v>0</v>
      </c>
      <c r="L13" s="99" t="s">
        <v>131</v>
      </c>
    </row>
    <row r="14" spans="1:12" ht="24.75" customHeight="1">
      <c r="A14" s="251"/>
      <c r="B14" s="94">
        <v>9</v>
      </c>
      <c r="C14" s="226" t="s">
        <v>29</v>
      </c>
      <c r="D14" s="96"/>
      <c r="E14" s="96"/>
      <c r="F14" s="96"/>
      <c r="G14" s="96"/>
      <c r="H14" s="264"/>
      <c r="I14" s="265"/>
      <c r="J14" s="97" t="s">
        <v>186</v>
      </c>
      <c r="K14" s="98">
        <f t="shared" si="0"/>
        <v>0</v>
      </c>
      <c r="L14" s="99" t="s">
        <v>131</v>
      </c>
    </row>
    <row r="15" spans="1:12" ht="24.75" customHeight="1">
      <c r="A15" s="251"/>
      <c r="B15" s="94">
        <v>10</v>
      </c>
      <c r="C15" s="96" t="s">
        <v>30</v>
      </c>
      <c r="D15" s="96"/>
      <c r="E15" s="96"/>
      <c r="F15" s="96"/>
      <c r="G15" s="96"/>
      <c r="H15" s="264"/>
      <c r="I15" s="265"/>
      <c r="J15" s="97" t="s">
        <v>201</v>
      </c>
      <c r="K15" s="98">
        <f t="shared" si="0"/>
        <v>0</v>
      </c>
      <c r="L15" s="99" t="s">
        <v>131</v>
      </c>
    </row>
    <row r="16" spans="1:12" ht="24.75" customHeight="1">
      <c r="A16" s="251"/>
      <c r="B16" s="94">
        <v>11</v>
      </c>
      <c r="C16" s="96" t="s">
        <v>249</v>
      </c>
      <c r="D16" s="96"/>
      <c r="E16" s="96"/>
      <c r="F16" s="96"/>
      <c r="G16" s="96"/>
      <c r="H16" s="264"/>
      <c r="I16" s="265"/>
      <c r="J16" s="97" t="s">
        <v>201</v>
      </c>
      <c r="K16" s="98">
        <f t="shared" ref="K16" si="2">COUNTA(D16:I16)</f>
        <v>0</v>
      </c>
      <c r="L16" s="99" t="s">
        <v>131</v>
      </c>
    </row>
    <row r="17" spans="1:20" ht="24.75" customHeight="1">
      <c r="A17" s="251"/>
      <c r="B17" s="94">
        <v>12</v>
      </c>
      <c r="C17" s="101" t="s">
        <v>33</v>
      </c>
      <c r="D17" s="96"/>
      <c r="E17" s="96"/>
      <c r="F17" s="96"/>
      <c r="G17" s="96"/>
      <c r="H17" s="264"/>
      <c r="I17" s="265"/>
      <c r="J17" s="97" t="s">
        <v>202</v>
      </c>
      <c r="K17" s="98">
        <f t="shared" si="0"/>
        <v>0</v>
      </c>
      <c r="L17" s="99" t="s">
        <v>131</v>
      </c>
    </row>
    <row r="18" spans="1:20" ht="24.75" customHeight="1">
      <c r="A18" s="251"/>
      <c r="B18" s="94">
        <v>13</v>
      </c>
      <c r="C18" s="100" t="s">
        <v>34</v>
      </c>
      <c r="D18" s="96"/>
      <c r="E18" s="96"/>
      <c r="F18" s="96"/>
      <c r="G18" s="96"/>
      <c r="H18" s="264"/>
      <c r="I18" s="265"/>
      <c r="J18" s="97" t="s">
        <v>130</v>
      </c>
      <c r="K18" s="98">
        <f t="shared" si="0"/>
        <v>0</v>
      </c>
      <c r="L18" s="99" t="s">
        <v>131</v>
      </c>
    </row>
    <row r="19" spans="1:20" ht="24.75" customHeight="1">
      <c r="A19" s="251"/>
      <c r="B19" s="94">
        <v>14</v>
      </c>
      <c r="C19" s="100" t="s">
        <v>31</v>
      </c>
      <c r="D19" s="96"/>
      <c r="E19" s="96"/>
      <c r="F19" s="96"/>
      <c r="G19" s="96"/>
      <c r="H19" s="264"/>
      <c r="I19" s="265"/>
      <c r="J19" s="97" t="s">
        <v>202</v>
      </c>
      <c r="K19" s="98">
        <f t="shared" si="0"/>
        <v>0</v>
      </c>
      <c r="L19" s="99" t="s">
        <v>131</v>
      </c>
    </row>
    <row r="20" spans="1:20" ht="24.75" customHeight="1">
      <c r="A20" s="251"/>
      <c r="B20" s="94">
        <v>15</v>
      </c>
      <c r="C20" s="100" t="s">
        <v>32</v>
      </c>
      <c r="D20" s="96"/>
      <c r="E20" s="96"/>
      <c r="F20" s="96"/>
      <c r="G20" s="96"/>
      <c r="H20" s="264"/>
      <c r="I20" s="265"/>
      <c r="J20" s="97" t="s">
        <v>130</v>
      </c>
      <c r="K20" s="98">
        <f t="shared" si="0"/>
        <v>0</v>
      </c>
      <c r="L20" s="99" t="s">
        <v>131</v>
      </c>
    </row>
    <row r="21" spans="1:20" ht="24.75" customHeight="1" thickBot="1">
      <c r="A21" s="252"/>
      <c r="B21" s="102">
        <v>16</v>
      </c>
      <c r="C21" s="103" t="s">
        <v>35</v>
      </c>
      <c r="D21" s="103"/>
      <c r="E21" s="103"/>
      <c r="F21" s="103"/>
      <c r="G21" s="103"/>
      <c r="H21" s="262"/>
      <c r="I21" s="263"/>
      <c r="J21" s="104" t="s">
        <v>130</v>
      </c>
      <c r="K21" s="190">
        <f t="shared" si="0"/>
        <v>0</v>
      </c>
      <c r="L21" s="105" t="s">
        <v>131</v>
      </c>
    </row>
    <row r="22" spans="1:20" ht="24.75" customHeight="1" thickTop="1">
      <c r="A22" s="253" t="s">
        <v>247</v>
      </c>
      <c r="B22" s="106">
        <v>17</v>
      </c>
      <c r="C22" s="95" t="s">
        <v>36</v>
      </c>
      <c r="D22" s="107"/>
      <c r="E22" s="107"/>
      <c r="F22" s="107"/>
      <c r="G22" s="107"/>
      <c r="H22" s="268"/>
      <c r="I22" s="269"/>
      <c r="J22" s="108" t="s">
        <v>203</v>
      </c>
      <c r="K22" s="109">
        <f t="shared" si="0"/>
        <v>0</v>
      </c>
      <c r="L22" s="110" t="s">
        <v>131</v>
      </c>
    </row>
    <row r="23" spans="1:20" ht="24.75" customHeight="1">
      <c r="A23" s="251"/>
      <c r="B23" s="94">
        <v>18</v>
      </c>
      <c r="C23" s="96" t="s">
        <v>37</v>
      </c>
      <c r="D23" s="96"/>
      <c r="E23" s="96"/>
      <c r="F23" s="96"/>
      <c r="G23" s="96"/>
      <c r="H23" s="264"/>
      <c r="I23" s="265"/>
      <c r="J23" s="97" t="s">
        <v>129</v>
      </c>
      <c r="K23" s="98">
        <f t="shared" si="0"/>
        <v>0</v>
      </c>
      <c r="L23" s="99" t="s">
        <v>131</v>
      </c>
    </row>
    <row r="24" spans="1:20" ht="24.75" customHeight="1">
      <c r="A24" s="251"/>
      <c r="B24" s="94">
        <v>19</v>
      </c>
      <c r="C24" s="226" t="s">
        <v>38</v>
      </c>
      <c r="D24" s="111"/>
      <c r="E24" s="233"/>
      <c r="F24" s="111"/>
      <c r="G24" s="111"/>
      <c r="H24" s="258"/>
      <c r="I24" s="259"/>
      <c r="J24" s="97" t="s">
        <v>187</v>
      </c>
      <c r="K24" s="98">
        <f t="shared" si="0"/>
        <v>0</v>
      </c>
      <c r="L24" s="99" t="s">
        <v>131</v>
      </c>
    </row>
    <row r="25" spans="1:20" ht="24.75" customHeight="1">
      <c r="A25" s="251"/>
      <c r="B25" s="94">
        <v>20</v>
      </c>
      <c r="C25" s="100" t="s">
        <v>39</v>
      </c>
      <c r="D25" s="96"/>
      <c r="E25" s="96"/>
      <c r="F25" s="96"/>
      <c r="G25" s="96"/>
      <c r="H25" s="264"/>
      <c r="I25" s="265"/>
      <c r="J25" s="97" t="s">
        <v>201</v>
      </c>
      <c r="K25" s="98">
        <f t="shared" si="0"/>
        <v>0</v>
      </c>
      <c r="L25" s="99" t="s">
        <v>131</v>
      </c>
    </row>
    <row r="26" spans="1:20" ht="24.75" customHeight="1">
      <c r="A26" s="251"/>
      <c r="B26" s="94">
        <v>21</v>
      </c>
      <c r="C26" s="100" t="s">
        <v>40</v>
      </c>
      <c r="D26" s="96"/>
      <c r="E26" s="96"/>
      <c r="F26" s="96"/>
      <c r="G26" s="96"/>
      <c r="H26" s="264"/>
      <c r="I26" s="265"/>
      <c r="J26" s="97" t="s">
        <v>128</v>
      </c>
      <c r="K26" s="98">
        <f t="shared" si="0"/>
        <v>0</v>
      </c>
      <c r="L26" s="99" t="s">
        <v>131</v>
      </c>
    </row>
    <row r="27" spans="1:20" ht="24.75" customHeight="1">
      <c r="A27" s="251"/>
      <c r="B27" s="94">
        <v>22</v>
      </c>
      <c r="C27" s="227" t="s">
        <v>41</v>
      </c>
      <c r="D27" s="96"/>
      <c r="E27" s="96"/>
      <c r="F27" s="96"/>
      <c r="G27" s="96"/>
      <c r="H27" s="264"/>
      <c r="I27" s="265"/>
      <c r="J27" s="97" t="s">
        <v>185</v>
      </c>
      <c r="K27" s="98">
        <f t="shared" si="0"/>
        <v>0</v>
      </c>
      <c r="L27" s="99" t="s">
        <v>131</v>
      </c>
    </row>
    <row r="28" spans="1:20" ht="24.75" customHeight="1">
      <c r="A28" s="251"/>
      <c r="B28" s="94">
        <v>23</v>
      </c>
      <c r="C28" s="96" t="s">
        <v>42</v>
      </c>
      <c r="D28" s="96"/>
      <c r="E28" s="96"/>
      <c r="F28" s="96"/>
      <c r="G28" s="96"/>
      <c r="H28" s="264"/>
      <c r="I28" s="265"/>
      <c r="J28" s="97" t="s">
        <v>201</v>
      </c>
      <c r="K28" s="98">
        <f t="shared" si="0"/>
        <v>0</v>
      </c>
      <c r="L28" s="99" t="s">
        <v>131</v>
      </c>
      <c r="N28" s="112"/>
      <c r="T28" s="113"/>
    </row>
    <row r="29" spans="1:20" ht="24.75" customHeight="1">
      <c r="A29" s="251"/>
      <c r="B29" s="94">
        <v>24</v>
      </c>
      <c r="C29" s="96" t="s">
        <v>248</v>
      </c>
      <c r="D29" s="96"/>
      <c r="E29" s="96"/>
      <c r="F29" s="96"/>
      <c r="G29" s="96"/>
      <c r="H29" s="264"/>
      <c r="I29" s="265"/>
      <c r="J29" s="97" t="s">
        <v>128</v>
      </c>
      <c r="K29" s="98">
        <f t="shared" si="0"/>
        <v>0</v>
      </c>
      <c r="L29" s="99" t="s">
        <v>131</v>
      </c>
    </row>
    <row r="30" spans="1:20" ht="24.75" customHeight="1">
      <c r="A30" s="251"/>
      <c r="B30" s="94">
        <v>25</v>
      </c>
      <c r="C30" s="226" t="s">
        <v>43</v>
      </c>
      <c r="D30" s="96"/>
      <c r="E30" s="96"/>
      <c r="F30" s="96"/>
      <c r="G30" s="96"/>
      <c r="H30" s="264"/>
      <c r="I30" s="265"/>
      <c r="J30" s="97" t="s">
        <v>185</v>
      </c>
      <c r="K30" s="98">
        <f t="shared" si="0"/>
        <v>0</v>
      </c>
      <c r="L30" s="99" t="s">
        <v>131</v>
      </c>
    </row>
    <row r="31" spans="1:20" ht="24.75" customHeight="1">
      <c r="A31" s="251"/>
      <c r="B31" s="94">
        <v>26</v>
      </c>
      <c r="C31" s="96" t="s">
        <v>44</v>
      </c>
      <c r="D31" s="96"/>
      <c r="E31" s="96"/>
      <c r="F31" s="96"/>
      <c r="G31" s="96"/>
      <c r="H31" s="264"/>
      <c r="I31" s="265"/>
      <c r="J31" s="97" t="s">
        <v>201</v>
      </c>
      <c r="K31" s="98">
        <f t="shared" si="0"/>
        <v>0</v>
      </c>
      <c r="L31" s="99" t="s">
        <v>131</v>
      </c>
    </row>
    <row r="32" spans="1:20" ht="24.75" customHeight="1">
      <c r="A32" s="251"/>
      <c r="B32" s="94">
        <v>27</v>
      </c>
      <c r="C32" s="96" t="s">
        <v>249</v>
      </c>
      <c r="D32" s="96"/>
      <c r="E32" s="96"/>
      <c r="F32" s="96"/>
      <c r="G32" s="96"/>
      <c r="H32" s="264"/>
      <c r="I32" s="265"/>
      <c r="J32" s="97" t="s">
        <v>201</v>
      </c>
      <c r="K32" s="98">
        <f t="shared" si="0"/>
        <v>0</v>
      </c>
      <c r="L32" s="99" t="s">
        <v>131</v>
      </c>
    </row>
    <row r="33" spans="1:12" ht="24.75" customHeight="1">
      <c r="A33" s="251"/>
      <c r="B33" s="94">
        <v>28</v>
      </c>
      <c r="C33" s="96" t="s">
        <v>45</v>
      </c>
      <c r="D33" s="111"/>
      <c r="E33" s="111"/>
      <c r="F33" s="111"/>
      <c r="G33" s="111"/>
      <c r="H33" s="258"/>
      <c r="I33" s="259"/>
      <c r="J33" s="97" t="s">
        <v>202</v>
      </c>
      <c r="K33" s="98">
        <f t="shared" si="0"/>
        <v>0</v>
      </c>
      <c r="L33" s="99" t="s">
        <v>131</v>
      </c>
    </row>
    <row r="34" spans="1:12" ht="24.75" customHeight="1">
      <c r="A34" s="251"/>
      <c r="B34" s="94">
        <v>29</v>
      </c>
      <c r="C34" s="96" t="s">
        <v>46</v>
      </c>
      <c r="D34" s="111"/>
      <c r="E34" s="111"/>
      <c r="F34" s="111"/>
      <c r="G34" s="111"/>
      <c r="H34" s="258"/>
      <c r="I34" s="259"/>
      <c r="J34" s="97" t="s">
        <v>130</v>
      </c>
      <c r="K34" s="98">
        <f t="shared" si="0"/>
        <v>0</v>
      </c>
      <c r="L34" s="99" t="s">
        <v>131</v>
      </c>
    </row>
    <row r="35" spans="1:12" ht="24" customHeight="1">
      <c r="A35" s="251"/>
      <c r="B35" s="94">
        <v>30</v>
      </c>
      <c r="C35" s="96" t="s">
        <v>47</v>
      </c>
      <c r="D35" s="111"/>
      <c r="E35" s="111"/>
      <c r="F35" s="111"/>
      <c r="G35" s="111"/>
      <c r="H35" s="258"/>
      <c r="I35" s="259"/>
      <c r="J35" s="97" t="s">
        <v>202</v>
      </c>
      <c r="K35" s="98">
        <f t="shared" si="0"/>
        <v>0</v>
      </c>
      <c r="L35" s="99" t="s">
        <v>131</v>
      </c>
    </row>
    <row r="36" spans="1:12" ht="24.75" customHeight="1">
      <c r="A36" s="254"/>
      <c r="B36" s="94">
        <v>31</v>
      </c>
      <c r="C36" s="96" t="s">
        <v>48</v>
      </c>
      <c r="D36" s="111"/>
      <c r="E36" s="111"/>
      <c r="F36" s="111"/>
      <c r="G36" s="139"/>
      <c r="H36" s="260"/>
      <c r="I36" s="261"/>
      <c r="J36" s="176" t="s">
        <v>130</v>
      </c>
      <c r="K36" s="124">
        <f t="shared" si="0"/>
        <v>0</v>
      </c>
      <c r="L36" s="160" t="s">
        <v>131</v>
      </c>
    </row>
    <row r="37" spans="1:12" ht="21" customHeight="1">
      <c r="A37" s="283" t="s">
        <v>213</v>
      </c>
      <c r="B37" s="284"/>
      <c r="C37" s="198"/>
      <c r="D37" s="194"/>
      <c r="E37" s="194"/>
      <c r="F37" s="195"/>
      <c r="G37" s="148" t="s">
        <v>197</v>
      </c>
      <c r="H37" s="115">
        <f>K8+K11+K14+K24+K27+K30</f>
        <v>0</v>
      </c>
      <c r="I37" s="115" t="s">
        <v>131</v>
      </c>
      <c r="J37" s="178">
        <f>H37*8500</f>
        <v>0</v>
      </c>
      <c r="K37" s="98" t="s">
        <v>51</v>
      </c>
      <c r="L37" s="116"/>
    </row>
    <row r="38" spans="1:12" ht="21" customHeight="1">
      <c r="A38" s="285" t="s">
        <v>214</v>
      </c>
      <c r="B38" s="286"/>
      <c r="C38" s="199"/>
      <c r="D38" s="196"/>
      <c r="E38" s="196"/>
      <c r="F38" s="197"/>
      <c r="G38" s="174" t="s">
        <v>204</v>
      </c>
      <c r="H38" s="120">
        <f>K6+K9+K12+K15+K22+K25+K28+K31+K16+K32</f>
        <v>0</v>
      </c>
      <c r="I38" s="121" t="s">
        <v>131</v>
      </c>
      <c r="J38" s="179">
        <f>H38*6000</f>
        <v>0</v>
      </c>
      <c r="K38" s="109" t="s">
        <v>51</v>
      </c>
      <c r="L38" s="122"/>
    </row>
    <row r="39" spans="1:12" ht="21" customHeight="1">
      <c r="A39" s="277" t="s">
        <v>49</v>
      </c>
      <c r="B39" s="281"/>
      <c r="C39" s="281"/>
      <c r="D39" s="281">
        <f>入厩届!I3</f>
        <v>0</v>
      </c>
      <c r="E39" s="281"/>
      <c r="F39" s="278"/>
      <c r="G39" s="175" t="s">
        <v>132</v>
      </c>
      <c r="H39" s="123">
        <f>K7+K10+K23+K26+K13+K29</f>
        <v>0</v>
      </c>
      <c r="I39" s="115" t="s">
        <v>131</v>
      </c>
      <c r="J39" s="178">
        <f>H39*4500</f>
        <v>0</v>
      </c>
      <c r="K39" s="98" t="s">
        <v>51</v>
      </c>
      <c r="L39" s="122"/>
    </row>
    <row r="40" spans="1:12" ht="21" customHeight="1">
      <c r="A40" s="129"/>
      <c r="B40" s="121"/>
      <c r="C40" s="121"/>
      <c r="D40" s="282"/>
      <c r="E40" s="282"/>
      <c r="F40" s="280"/>
      <c r="G40" s="174" t="s">
        <v>205</v>
      </c>
      <c r="H40" s="172">
        <f>K17+K19+K33+K35</f>
        <v>0</v>
      </c>
      <c r="I40" s="115" t="s">
        <v>131</v>
      </c>
      <c r="J40" s="178">
        <f>H40*4000</f>
        <v>0</v>
      </c>
      <c r="K40" s="98" t="s">
        <v>51</v>
      </c>
      <c r="L40" s="122"/>
    </row>
    <row r="41" spans="1:12" ht="21" customHeight="1">
      <c r="A41" s="287" t="s">
        <v>217</v>
      </c>
      <c r="B41" s="288"/>
      <c r="C41" s="288"/>
      <c r="D41" s="112"/>
      <c r="E41" s="112"/>
      <c r="F41" s="191"/>
      <c r="G41" s="270" t="s">
        <v>206</v>
      </c>
      <c r="H41" s="173">
        <f>K18+K20+K21+K34+K36</f>
        <v>0</v>
      </c>
      <c r="I41" s="121" t="s">
        <v>131</v>
      </c>
      <c r="J41" s="179">
        <f>H41*3000</f>
        <v>0</v>
      </c>
      <c r="K41" s="109" t="s">
        <v>51</v>
      </c>
      <c r="L41" s="122"/>
    </row>
    <row r="42" spans="1:12" ht="21" customHeight="1" thickBot="1">
      <c r="A42" s="193"/>
      <c r="B42" s="112" t="s">
        <v>219</v>
      </c>
      <c r="C42" s="201"/>
      <c r="D42" s="112"/>
      <c r="E42" s="112"/>
      <c r="F42" s="191"/>
      <c r="G42" s="271"/>
      <c r="H42" s="125"/>
      <c r="I42" s="121"/>
      <c r="J42" s="121"/>
      <c r="K42" s="121"/>
      <c r="L42" s="126"/>
    </row>
    <row r="43" spans="1:12" ht="21" customHeight="1">
      <c r="A43" s="274" t="s">
        <v>218</v>
      </c>
      <c r="B43" s="275"/>
      <c r="C43" s="275"/>
      <c r="D43" s="112"/>
      <c r="E43" s="112"/>
      <c r="F43" s="191"/>
      <c r="G43" s="266" t="s">
        <v>50</v>
      </c>
      <c r="H43" s="272">
        <f>SUM(J37:J41)</f>
        <v>0</v>
      </c>
      <c r="I43" s="272"/>
      <c r="J43" s="272"/>
      <c r="K43" s="118"/>
      <c r="L43" s="116"/>
    </row>
    <row r="44" spans="1:12" ht="21" customHeight="1" thickBot="1">
      <c r="A44" s="193"/>
      <c r="B44" s="112"/>
      <c r="C44" s="201"/>
      <c r="D44" s="112"/>
      <c r="E44" s="112"/>
      <c r="F44" s="191"/>
      <c r="G44" s="267"/>
      <c r="H44" s="273"/>
      <c r="I44" s="273"/>
      <c r="J44" s="273"/>
      <c r="K44" s="128" t="s">
        <v>51</v>
      </c>
      <c r="L44" s="122"/>
    </row>
    <row r="45" spans="1:12" ht="21" customHeight="1">
      <c r="A45" s="129"/>
      <c r="B45" s="121"/>
      <c r="C45" s="121"/>
      <c r="D45" s="121"/>
      <c r="E45" s="121"/>
      <c r="F45" s="192"/>
      <c r="G45" s="129"/>
      <c r="H45" s="121"/>
      <c r="I45" s="130" t="s">
        <v>52</v>
      </c>
      <c r="J45" s="131" t="s">
        <v>53</v>
      </c>
      <c r="K45" s="131"/>
      <c r="L45" s="126"/>
    </row>
    <row r="46" spans="1:12" ht="21" customHeight="1">
      <c r="A46" s="276" t="s">
        <v>232</v>
      </c>
      <c r="B46" s="276"/>
      <c r="C46" s="276"/>
      <c r="D46" s="276"/>
      <c r="E46" s="276"/>
      <c r="F46" s="276"/>
      <c r="G46" s="276"/>
      <c r="H46" s="276"/>
      <c r="I46" s="276"/>
      <c r="J46" s="276"/>
      <c r="K46" s="276"/>
      <c r="L46" s="276"/>
    </row>
    <row r="47" spans="1:12" ht="21" customHeight="1">
      <c r="A47" s="112"/>
      <c r="B47" s="113"/>
      <c r="C47" s="117"/>
      <c r="D47" s="112"/>
      <c r="E47" s="112"/>
      <c r="F47" s="112"/>
      <c r="G47" s="112"/>
      <c r="H47" s="112"/>
      <c r="I47" s="132"/>
      <c r="J47" s="133"/>
      <c r="K47" s="133"/>
    </row>
    <row r="48" spans="1:12" ht="21" customHeight="1"/>
    <row r="49" ht="21" customHeight="1"/>
    <row r="50" ht="21" customHeight="1"/>
  </sheetData>
  <mergeCells count="53">
    <mergeCell ref="D39:F40"/>
    <mergeCell ref="A39:C39"/>
    <mergeCell ref="A37:B37"/>
    <mergeCell ref="A38:B38"/>
    <mergeCell ref="A41:C41"/>
    <mergeCell ref="A43:C43"/>
    <mergeCell ref="A46:L46"/>
    <mergeCell ref="H4:I5"/>
    <mergeCell ref="H6:I6"/>
    <mergeCell ref="H7:I7"/>
    <mergeCell ref="H8:I8"/>
    <mergeCell ref="H9:I9"/>
    <mergeCell ref="H10:I10"/>
    <mergeCell ref="H11:I11"/>
    <mergeCell ref="H12:I12"/>
    <mergeCell ref="H14:I14"/>
    <mergeCell ref="H15:I15"/>
    <mergeCell ref="H17:I17"/>
    <mergeCell ref="H18:I18"/>
    <mergeCell ref="H19:I19"/>
    <mergeCell ref="H20:I20"/>
    <mergeCell ref="G43:G44"/>
    <mergeCell ref="J4:L5"/>
    <mergeCell ref="H22:I22"/>
    <mergeCell ref="H23:I23"/>
    <mergeCell ref="H24:I24"/>
    <mergeCell ref="H25:I25"/>
    <mergeCell ref="H26:I26"/>
    <mergeCell ref="H27:I27"/>
    <mergeCell ref="H28:I28"/>
    <mergeCell ref="H30:I30"/>
    <mergeCell ref="H31:I31"/>
    <mergeCell ref="G41:G42"/>
    <mergeCell ref="H43:J44"/>
    <mergeCell ref="H16:I16"/>
    <mergeCell ref="H29:I29"/>
    <mergeCell ref="H32:I32"/>
    <mergeCell ref="A6:A21"/>
    <mergeCell ref="A22:A36"/>
    <mergeCell ref="A1:J1"/>
    <mergeCell ref="A2:J2"/>
    <mergeCell ref="A4:A5"/>
    <mergeCell ref="B4:B5"/>
    <mergeCell ref="D4:D5"/>
    <mergeCell ref="E4:E5"/>
    <mergeCell ref="F4:F5"/>
    <mergeCell ref="G4:G5"/>
    <mergeCell ref="H34:I34"/>
    <mergeCell ref="H35:I35"/>
    <mergeCell ref="H36:I36"/>
    <mergeCell ref="H33:I33"/>
    <mergeCell ref="H21:I21"/>
    <mergeCell ref="H13:I13"/>
  </mergeCells>
  <phoneticPr fontId="11"/>
  <printOptions horizontalCentered="1" verticalCentered="1"/>
  <pageMargins left="0.78740157480314965" right="0.78740157480314965" top="0.98425196850393704" bottom="0.98425196850393704" header="0.51181102362204722" footer="0.51181102362204722"/>
  <pageSetup paperSize="9" scale="72"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81D15-FB2C-47D0-96AD-43BE2C91C0A4}">
  <dimension ref="A1:E37"/>
  <sheetViews>
    <sheetView zoomScaleNormal="100" zoomScaleSheetLayoutView="100" workbookViewId="0">
      <selection sqref="A1:E1"/>
    </sheetView>
  </sheetViews>
  <sheetFormatPr defaultRowHeight="13.5"/>
  <cols>
    <col min="1" max="1" width="4.5" style="3" bestFit="1" customWidth="1"/>
    <col min="2" max="2" width="21.625" style="3" customWidth="1"/>
    <col min="3" max="3" width="19.875" style="3" customWidth="1"/>
    <col min="4" max="4" width="6.75" style="3" customWidth="1"/>
    <col min="5" max="5" width="7.875" style="3" customWidth="1"/>
    <col min="6" max="255" width="9" style="3"/>
    <col min="256" max="256" width="4.5" style="3" bestFit="1" customWidth="1"/>
    <col min="257" max="258" width="13.75" style="3" customWidth="1"/>
    <col min="259" max="260" width="5.25" style="3" bestFit="1" customWidth="1"/>
    <col min="261" max="261" width="13.75" style="3" customWidth="1"/>
    <col min="262" max="511" width="9" style="3"/>
    <col min="512" max="512" width="4.5" style="3" bestFit="1" customWidth="1"/>
    <col min="513" max="514" width="13.75" style="3" customWidth="1"/>
    <col min="515" max="516" width="5.25" style="3" bestFit="1" customWidth="1"/>
    <col min="517" max="517" width="13.75" style="3" customWidth="1"/>
    <col min="518" max="767" width="9" style="3"/>
    <col min="768" max="768" width="4.5" style="3" bestFit="1" customWidth="1"/>
    <col min="769" max="770" width="13.75" style="3" customWidth="1"/>
    <col min="771" max="772" width="5.25" style="3" bestFit="1" customWidth="1"/>
    <col min="773" max="773" width="13.75" style="3" customWidth="1"/>
    <col min="774" max="1023" width="9" style="3"/>
    <col min="1024" max="1024" width="4.5" style="3" bestFit="1" customWidth="1"/>
    <col min="1025" max="1026" width="13.75" style="3" customWidth="1"/>
    <col min="1027" max="1028" width="5.25" style="3" bestFit="1" customWidth="1"/>
    <col min="1029" max="1029" width="13.75" style="3" customWidth="1"/>
    <col min="1030" max="1279" width="9" style="3"/>
    <col min="1280" max="1280" width="4.5" style="3" bestFit="1" customWidth="1"/>
    <col min="1281" max="1282" width="13.75" style="3" customWidth="1"/>
    <col min="1283" max="1284" width="5.25" style="3" bestFit="1" customWidth="1"/>
    <col min="1285" max="1285" width="13.75" style="3" customWidth="1"/>
    <col min="1286" max="1535" width="9" style="3"/>
    <col min="1536" max="1536" width="4.5" style="3" bestFit="1" customWidth="1"/>
    <col min="1537" max="1538" width="13.75" style="3" customWidth="1"/>
    <col min="1539" max="1540" width="5.25" style="3" bestFit="1" customWidth="1"/>
    <col min="1541" max="1541" width="13.75" style="3" customWidth="1"/>
    <col min="1542" max="1791" width="9" style="3"/>
    <col min="1792" max="1792" width="4.5" style="3" bestFit="1" customWidth="1"/>
    <col min="1793" max="1794" width="13.75" style="3" customWidth="1"/>
    <col min="1795" max="1796" width="5.25" style="3" bestFit="1" customWidth="1"/>
    <col min="1797" max="1797" width="13.75" style="3" customWidth="1"/>
    <col min="1798" max="2047" width="9" style="3"/>
    <col min="2048" max="2048" width="4.5" style="3" bestFit="1" customWidth="1"/>
    <col min="2049" max="2050" width="13.75" style="3" customWidth="1"/>
    <col min="2051" max="2052" width="5.25" style="3" bestFit="1" customWidth="1"/>
    <col min="2053" max="2053" width="13.75" style="3" customWidth="1"/>
    <col min="2054" max="2303" width="9" style="3"/>
    <col min="2304" max="2304" width="4.5" style="3" bestFit="1" customWidth="1"/>
    <col min="2305" max="2306" width="13.75" style="3" customWidth="1"/>
    <col min="2307" max="2308" width="5.25" style="3" bestFit="1" customWidth="1"/>
    <col min="2309" max="2309" width="13.75" style="3" customWidth="1"/>
    <col min="2310" max="2559" width="9" style="3"/>
    <col min="2560" max="2560" width="4.5" style="3" bestFit="1" customWidth="1"/>
    <col min="2561" max="2562" width="13.75" style="3" customWidth="1"/>
    <col min="2563" max="2564" width="5.25" style="3" bestFit="1" customWidth="1"/>
    <col min="2565" max="2565" width="13.75" style="3" customWidth="1"/>
    <col min="2566" max="2815" width="9" style="3"/>
    <col min="2816" max="2816" width="4.5" style="3" bestFit="1" customWidth="1"/>
    <col min="2817" max="2818" width="13.75" style="3" customWidth="1"/>
    <col min="2819" max="2820" width="5.25" style="3" bestFit="1" customWidth="1"/>
    <col min="2821" max="2821" width="13.75" style="3" customWidth="1"/>
    <col min="2822" max="3071" width="9" style="3"/>
    <col min="3072" max="3072" width="4.5" style="3" bestFit="1" customWidth="1"/>
    <col min="3073" max="3074" width="13.75" style="3" customWidth="1"/>
    <col min="3075" max="3076" width="5.25" style="3" bestFit="1" customWidth="1"/>
    <col min="3077" max="3077" width="13.75" style="3" customWidth="1"/>
    <col min="3078" max="3327" width="9" style="3"/>
    <col min="3328" max="3328" width="4.5" style="3" bestFit="1" customWidth="1"/>
    <col min="3329" max="3330" width="13.75" style="3" customWidth="1"/>
    <col min="3331" max="3332" width="5.25" style="3" bestFit="1" customWidth="1"/>
    <col min="3333" max="3333" width="13.75" style="3" customWidth="1"/>
    <col min="3334" max="3583" width="9" style="3"/>
    <col min="3584" max="3584" width="4.5" style="3" bestFit="1" customWidth="1"/>
    <col min="3585" max="3586" width="13.75" style="3" customWidth="1"/>
    <col min="3587" max="3588" width="5.25" style="3" bestFit="1" customWidth="1"/>
    <col min="3589" max="3589" width="13.75" style="3" customWidth="1"/>
    <col min="3590" max="3839" width="9" style="3"/>
    <col min="3840" max="3840" width="4.5" style="3" bestFit="1" customWidth="1"/>
    <col min="3841" max="3842" width="13.75" style="3" customWidth="1"/>
    <col min="3843" max="3844" width="5.25" style="3" bestFit="1" customWidth="1"/>
    <col min="3845" max="3845" width="13.75" style="3" customWidth="1"/>
    <col min="3846" max="4095" width="9" style="3"/>
    <col min="4096" max="4096" width="4.5" style="3" bestFit="1" customWidth="1"/>
    <col min="4097" max="4098" width="13.75" style="3" customWidth="1"/>
    <col min="4099" max="4100" width="5.25" style="3" bestFit="1" customWidth="1"/>
    <col min="4101" max="4101" width="13.75" style="3" customWidth="1"/>
    <col min="4102" max="4351" width="9" style="3"/>
    <col min="4352" max="4352" width="4.5" style="3" bestFit="1" customWidth="1"/>
    <col min="4353" max="4354" width="13.75" style="3" customWidth="1"/>
    <col min="4355" max="4356" width="5.25" style="3" bestFit="1" customWidth="1"/>
    <col min="4357" max="4357" width="13.75" style="3" customWidth="1"/>
    <col min="4358" max="4607" width="9" style="3"/>
    <col min="4608" max="4608" width="4.5" style="3" bestFit="1" customWidth="1"/>
    <col min="4609" max="4610" width="13.75" style="3" customWidth="1"/>
    <col min="4611" max="4612" width="5.25" style="3" bestFit="1" customWidth="1"/>
    <col min="4613" max="4613" width="13.75" style="3" customWidth="1"/>
    <col min="4614" max="4863" width="9" style="3"/>
    <col min="4864" max="4864" width="4.5" style="3" bestFit="1" customWidth="1"/>
    <col min="4865" max="4866" width="13.75" style="3" customWidth="1"/>
    <col min="4867" max="4868" width="5.25" style="3" bestFit="1" customWidth="1"/>
    <col min="4869" max="4869" width="13.75" style="3" customWidth="1"/>
    <col min="4870" max="5119" width="9" style="3"/>
    <col min="5120" max="5120" width="4.5" style="3" bestFit="1" customWidth="1"/>
    <col min="5121" max="5122" width="13.75" style="3" customWidth="1"/>
    <col min="5123" max="5124" width="5.25" style="3" bestFit="1" customWidth="1"/>
    <col min="5125" max="5125" width="13.75" style="3" customWidth="1"/>
    <col min="5126" max="5375" width="9" style="3"/>
    <col min="5376" max="5376" width="4.5" style="3" bestFit="1" customWidth="1"/>
    <col min="5377" max="5378" width="13.75" style="3" customWidth="1"/>
    <col min="5379" max="5380" width="5.25" style="3" bestFit="1" customWidth="1"/>
    <col min="5381" max="5381" width="13.75" style="3" customWidth="1"/>
    <col min="5382" max="5631" width="9" style="3"/>
    <col min="5632" max="5632" width="4.5" style="3" bestFit="1" customWidth="1"/>
    <col min="5633" max="5634" width="13.75" style="3" customWidth="1"/>
    <col min="5635" max="5636" width="5.25" style="3" bestFit="1" customWidth="1"/>
    <col min="5637" max="5637" width="13.75" style="3" customWidth="1"/>
    <col min="5638" max="5887" width="9" style="3"/>
    <col min="5888" max="5888" width="4.5" style="3" bestFit="1" customWidth="1"/>
    <col min="5889" max="5890" width="13.75" style="3" customWidth="1"/>
    <col min="5891" max="5892" width="5.25" style="3" bestFit="1" customWidth="1"/>
    <col min="5893" max="5893" width="13.75" style="3" customWidth="1"/>
    <col min="5894" max="6143" width="9" style="3"/>
    <col min="6144" max="6144" width="4.5" style="3" bestFit="1" customWidth="1"/>
    <col min="6145" max="6146" width="13.75" style="3" customWidth="1"/>
    <col min="6147" max="6148" width="5.25" style="3" bestFit="1" customWidth="1"/>
    <col min="6149" max="6149" width="13.75" style="3" customWidth="1"/>
    <col min="6150" max="6399" width="9" style="3"/>
    <col min="6400" max="6400" width="4.5" style="3" bestFit="1" customWidth="1"/>
    <col min="6401" max="6402" width="13.75" style="3" customWidth="1"/>
    <col min="6403" max="6404" width="5.25" style="3" bestFit="1" customWidth="1"/>
    <col min="6405" max="6405" width="13.75" style="3" customWidth="1"/>
    <col min="6406" max="6655" width="9" style="3"/>
    <col min="6656" max="6656" width="4.5" style="3" bestFit="1" customWidth="1"/>
    <col min="6657" max="6658" width="13.75" style="3" customWidth="1"/>
    <col min="6659" max="6660" width="5.25" style="3" bestFit="1" customWidth="1"/>
    <col min="6661" max="6661" width="13.75" style="3" customWidth="1"/>
    <col min="6662" max="6911" width="9" style="3"/>
    <col min="6912" max="6912" width="4.5" style="3" bestFit="1" customWidth="1"/>
    <col min="6913" max="6914" width="13.75" style="3" customWidth="1"/>
    <col min="6915" max="6916" width="5.25" style="3" bestFit="1" customWidth="1"/>
    <col min="6917" max="6917" width="13.75" style="3" customWidth="1"/>
    <col min="6918" max="7167" width="9" style="3"/>
    <col min="7168" max="7168" width="4.5" style="3" bestFit="1" customWidth="1"/>
    <col min="7169" max="7170" width="13.75" style="3" customWidth="1"/>
    <col min="7171" max="7172" width="5.25" style="3" bestFit="1" customWidth="1"/>
    <col min="7173" max="7173" width="13.75" style="3" customWidth="1"/>
    <col min="7174" max="7423" width="9" style="3"/>
    <col min="7424" max="7424" width="4.5" style="3" bestFit="1" customWidth="1"/>
    <col min="7425" max="7426" width="13.75" style="3" customWidth="1"/>
    <col min="7427" max="7428" width="5.25" style="3" bestFit="1" customWidth="1"/>
    <col min="7429" max="7429" width="13.75" style="3" customWidth="1"/>
    <col min="7430" max="7679" width="9" style="3"/>
    <col min="7680" max="7680" width="4.5" style="3" bestFit="1" customWidth="1"/>
    <col min="7681" max="7682" width="13.75" style="3" customWidth="1"/>
    <col min="7683" max="7684" width="5.25" style="3" bestFit="1" customWidth="1"/>
    <col min="7685" max="7685" width="13.75" style="3" customWidth="1"/>
    <col min="7686" max="7935" width="9" style="3"/>
    <col min="7936" max="7936" width="4.5" style="3" bestFit="1" customWidth="1"/>
    <col min="7937" max="7938" width="13.75" style="3" customWidth="1"/>
    <col min="7939" max="7940" width="5.25" style="3" bestFit="1" customWidth="1"/>
    <col min="7941" max="7941" width="13.75" style="3" customWidth="1"/>
    <col min="7942" max="8191" width="9" style="3"/>
    <col min="8192" max="8192" width="4.5" style="3" bestFit="1" customWidth="1"/>
    <col min="8193" max="8194" width="13.75" style="3" customWidth="1"/>
    <col min="8195" max="8196" width="5.25" style="3" bestFit="1" customWidth="1"/>
    <col min="8197" max="8197" width="13.75" style="3" customWidth="1"/>
    <col min="8198" max="8447" width="9" style="3"/>
    <col min="8448" max="8448" width="4.5" style="3" bestFit="1" customWidth="1"/>
    <col min="8449" max="8450" width="13.75" style="3" customWidth="1"/>
    <col min="8451" max="8452" width="5.25" style="3" bestFit="1" customWidth="1"/>
    <col min="8453" max="8453" width="13.75" style="3" customWidth="1"/>
    <col min="8454" max="8703" width="9" style="3"/>
    <col min="8704" max="8704" width="4.5" style="3" bestFit="1" customWidth="1"/>
    <col min="8705" max="8706" width="13.75" style="3" customWidth="1"/>
    <col min="8707" max="8708" width="5.25" style="3" bestFit="1" customWidth="1"/>
    <col min="8709" max="8709" width="13.75" style="3" customWidth="1"/>
    <col min="8710" max="8959" width="9" style="3"/>
    <col min="8960" max="8960" width="4.5" style="3" bestFit="1" customWidth="1"/>
    <col min="8961" max="8962" width="13.75" style="3" customWidth="1"/>
    <col min="8963" max="8964" width="5.25" style="3" bestFit="1" customWidth="1"/>
    <col min="8965" max="8965" width="13.75" style="3" customWidth="1"/>
    <col min="8966" max="9215" width="9" style="3"/>
    <col min="9216" max="9216" width="4.5" style="3" bestFit="1" customWidth="1"/>
    <col min="9217" max="9218" width="13.75" style="3" customWidth="1"/>
    <col min="9219" max="9220" width="5.25" style="3" bestFit="1" customWidth="1"/>
    <col min="9221" max="9221" width="13.75" style="3" customWidth="1"/>
    <col min="9222" max="9471" width="9" style="3"/>
    <col min="9472" max="9472" width="4.5" style="3" bestFit="1" customWidth="1"/>
    <col min="9473" max="9474" width="13.75" style="3" customWidth="1"/>
    <col min="9475" max="9476" width="5.25" style="3" bestFit="1" customWidth="1"/>
    <col min="9477" max="9477" width="13.75" style="3" customWidth="1"/>
    <col min="9478" max="9727" width="9" style="3"/>
    <col min="9728" max="9728" width="4.5" style="3" bestFit="1" customWidth="1"/>
    <col min="9729" max="9730" width="13.75" style="3" customWidth="1"/>
    <col min="9731" max="9732" width="5.25" style="3" bestFit="1" customWidth="1"/>
    <col min="9733" max="9733" width="13.75" style="3" customWidth="1"/>
    <col min="9734" max="9983" width="9" style="3"/>
    <col min="9984" max="9984" width="4.5" style="3" bestFit="1" customWidth="1"/>
    <col min="9985" max="9986" width="13.75" style="3" customWidth="1"/>
    <col min="9987" max="9988" width="5.25" style="3" bestFit="1" customWidth="1"/>
    <col min="9989" max="9989" width="13.75" style="3" customWidth="1"/>
    <col min="9990" max="10239" width="9" style="3"/>
    <col min="10240" max="10240" width="4.5" style="3" bestFit="1" customWidth="1"/>
    <col min="10241" max="10242" width="13.75" style="3" customWidth="1"/>
    <col min="10243" max="10244" width="5.25" style="3" bestFit="1" customWidth="1"/>
    <col min="10245" max="10245" width="13.75" style="3" customWidth="1"/>
    <col min="10246" max="10495" width="9" style="3"/>
    <col min="10496" max="10496" width="4.5" style="3" bestFit="1" customWidth="1"/>
    <col min="10497" max="10498" width="13.75" style="3" customWidth="1"/>
    <col min="10499" max="10500" width="5.25" style="3" bestFit="1" customWidth="1"/>
    <col min="10501" max="10501" width="13.75" style="3" customWidth="1"/>
    <col min="10502" max="10751" width="9" style="3"/>
    <col min="10752" max="10752" width="4.5" style="3" bestFit="1" customWidth="1"/>
    <col min="10753" max="10754" width="13.75" style="3" customWidth="1"/>
    <col min="10755" max="10756" width="5.25" style="3" bestFit="1" customWidth="1"/>
    <col min="10757" max="10757" width="13.75" style="3" customWidth="1"/>
    <col min="10758" max="11007" width="9" style="3"/>
    <col min="11008" max="11008" width="4.5" style="3" bestFit="1" customWidth="1"/>
    <col min="11009" max="11010" width="13.75" style="3" customWidth="1"/>
    <col min="11011" max="11012" width="5.25" style="3" bestFit="1" customWidth="1"/>
    <col min="11013" max="11013" width="13.75" style="3" customWidth="1"/>
    <col min="11014" max="11263" width="9" style="3"/>
    <col min="11264" max="11264" width="4.5" style="3" bestFit="1" customWidth="1"/>
    <col min="11265" max="11266" width="13.75" style="3" customWidth="1"/>
    <col min="11267" max="11268" width="5.25" style="3" bestFit="1" customWidth="1"/>
    <col min="11269" max="11269" width="13.75" style="3" customWidth="1"/>
    <col min="11270" max="11519" width="9" style="3"/>
    <col min="11520" max="11520" width="4.5" style="3" bestFit="1" customWidth="1"/>
    <col min="11521" max="11522" width="13.75" style="3" customWidth="1"/>
    <col min="11523" max="11524" width="5.25" style="3" bestFit="1" customWidth="1"/>
    <col min="11525" max="11525" width="13.75" style="3" customWidth="1"/>
    <col min="11526" max="11775" width="9" style="3"/>
    <col min="11776" max="11776" width="4.5" style="3" bestFit="1" customWidth="1"/>
    <col min="11777" max="11778" width="13.75" style="3" customWidth="1"/>
    <col min="11779" max="11780" width="5.25" style="3" bestFit="1" customWidth="1"/>
    <col min="11781" max="11781" width="13.75" style="3" customWidth="1"/>
    <col min="11782" max="12031" width="9" style="3"/>
    <col min="12032" max="12032" width="4.5" style="3" bestFit="1" customWidth="1"/>
    <col min="12033" max="12034" width="13.75" style="3" customWidth="1"/>
    <col min="12035" max="12036" width="5.25" style="3" bestFit="1" customWidth="1"/>
    <col min="12037" max="12037" width="13.75" style="3" customWidth="1"/>
    <col min="12038" max="12287" width="9" style="3"/>
    <col min="12288" max="12288" width="4.5" style="3" bestFit="1" customWidth="1"/>
    <col min="12289" max="12290" width="13.75" style="3" customWidth="1"/>
    <col min="12291" max="12292" width="5.25" style="3" bestFit="1" customWidth="1"/>
    <col min="12293" max="12293" width="13.75" style="3" customWidth="1"/>
    <col min="12294" max="12543" width="9" style="3"/>
    <col min="12544" max="12544" width="4.5" style="3" bestFit="1" customWidth="1"/>
    <col min="12545" max="12546" width="13.75" style="3" customWidth="1"/>
    <col min="12547" max="12548" width="5.25" style="3" bestFit="1" customWidth="1"/>
    <col min="12549" max="12549" width="13.75" style="3" customWidth="1"/>
    <col min="12550" max="12799" width="9" style="3"/>
    <col min="12800" max="12800" width="4.5" style="3" bestFit="1" customWidth="1"/>
    <col min="12801" max="12802" width="13.75" style="3" customWidth="1"/>
    <col min="12803" max="12804" width="5.25" style="3" bestFit="1" customWidth="1"/>
    <col min="12805" max="12805" width="13.75" style="3" customWidth="1"/>
    <col min="12806" max="13055" width="9" style="3"/>
    <col min="13056" max="13056" width="4.5" style="3" bestFit="1" customWidth="1"/>
    <col min="13057" max="13058" width="13.75" style="3" customWidth="1"/>
    <col min="13059" max="13060" width="5.25" style="3" bestFit="1" customWidth="1"/>
    <col min="13061" max="13061" width="13.75" style="3" customWidth="1"/>
    <col min="13062" max="13311" width="9" style="3"/>
    <col min="13312" max="13312" width="4.5" style="3" bestFit="1" customWidth="1"/>
    <col min="13313" max="13314" width="13.75" style="3" customWidth="1"/>
    <col min="13315" max="13316" width="5.25" style="3" bestFit="1" customWidth="1"/>
    <col min="13317" max="13317" width="13.75" style="3" customWidth="1"/>
    <col min="13318" max="13567" width="9" style="3"/>
    <col min="13568" max="13568" width="4.5" style="3" bestFit="1" customWidth="1"/>
    <col min="13569" max="13570" width="13.75" style="3" customWidth="1"/>
    <col min="13571" max="13572" width="5.25" style="3" bestFit="1" customWidth="1"/>
    <col min="13573" max="13573" width="13.75" style="3" customWidth="1"/>
    <col min="13574" max="13823" width="9" style="3"/>
    <col min="13824" max="13824" width="4.5" style="3" bestFit="1" customWidth="1"/>
    <col min="13825" max="13826" width="13.75" style="3" customWidth="1"/>
    <col min="13827" max="13828" width="5.25" style="3" bestFit="1" customWidth="1"/>
    <col min="13829" max="13829" width="13.75" style="3" customWidth="1"/>
    <col min="13830" max="14079" width="9" style="3"/>
    <col min="14080" max="14080" width="4.5" style="3" bestFit="1" customWidth="1"/>
    <col min="14081" max="14082" width="13.75" style="3" customWidth="1"/>
    <col min="14083" max="14084" width="5.25" style="3" bestFit="1" customWidth="1"/>
    <col min="14085" max="14085" width="13.75" style="3" customWidth="1"/>
    <col min="14086" max="14335" width="9" style="3"/>
    <col min="14336" max="14336" width="4.5" style="3" bestFit="1" customWidth="1"/>
    <col min="14337" max="14338" width="13.75" style="3" customWidth="1"/>
    <col min="14339" max="14340" width="5.25" style="3" bestFit="1" customWidth="1"/>
    <col min="14341" max="14341" width="13.75" style="3" customWidth="1"/>
    <col min="14342" max="14591" width="9" style="3"/>
    <col min="14592" max="14592" width="4.5" style="3" bestFit="1" customWidth="1"/>
    <col min="14593" max="14594" width="13.75" style="3" customWidth="1"/>
    <col min="14595" max="14596" width="5.25" style="3" bestFit="1" customWidth="1"/>
    <col min="14597" max="14597" width="13.75" style="3" customWidth="1"/>
    <col min="14598" max="14847" width="9" style="3"/>
    <col min="14848" max="14848" width="4.5" style="3" bestFit="1" customWidth="1"/>
    <col min="14849" max="14850" width="13.75" style="3" customWidth="1"/>
    <col min="14851" max="14852" width="5.25" style="3" bestFit="1" customWidth="1"/>
    <col min="14853" max="14853" width="13.75" style="3" customWidth="1"/>
    <col min="14854" max="15103" width="9" style="3"/>
    <col min="15104" max="15104" width="4.5" style="3" bestFit="1" customWidth="1"/>
    <col min="15105" max="15106" width="13.75" style="3" customWidth="1"/>
    <col min="15107" max="15108" width="5.25" style="3" bestFit="1" customWidth="1"/>
    <col min="15109" max="15109" width="13.75" style="3" customWidth="1"/>
    <col min="15110" max="15359" width="9" style="3"/>
    <col min="15360" max="15360" width="4.5" style="3" bestFit="1" customWidth="1"/>
    <col min="15361" max="15362" width="13.75" style="3" customWidth="1"/>
    <col min="15363" max="15364" width="5.25" style="3" bestFit="1" customWidth="1"/>
    <col min="15365" max="15365" width="13.75" style="3" customWidth="1"/>
    <col min="15366" max="15615" width="9" style="3"/>
    <col min="15616" max="15616" width="4.5" style="3" bestFit="1" customWidth="1"/>
    <col min="15617" max="15618" width="13.75" style="3" customWidth="1"/>
    <col min="15619" max="15620" width="5.25" style="3" bestFit="1" customWidth="1"/>
    <col min="15621" max="15621" width="13.75" style="3" customWidth="1"/>
    <col min="15622" max="15871" width="9" style="3"/>
    <col min="15872" max="15872" width="4.5" style="3" bestFit="1" customWidth="1"/>
    <col min="15873" max="15874" width="13.75" style="3" customWidth="1"/>
    <col min="15875" max="15876" width="5.25" style="3" bestFit="1" customWidth="1"/>
    <col min="15877" max="15877" width="13.75" style="3" customWidth="1"/>
    <col min="15878" max="16127" width="9" style="3"/>
    <col min="16128" max="16128" width="4.5" style="3" bestFit="1" customWidth="1"/>
    <col min="16129" max="16130" width="13.75" style="3" customWidth="1"/>
    <col min="16131" max="16132" width="5.25" style="3" bestFit="1" customWidth="1"/>
    <col min="16133" max="16133" width="13.75" style="3" customWidth="1"/>
    <col min="16134" max="16384" width="9" style="3"/>
  </cols>
  <sheetData>
    <row r="1" spans="1:5">
      <c r="A1" s="247" t="s">
        <v>250</v>
      </c>
      <c r="B1" s="247"/>
      <c r="C1" s="247"/>
      <c r="D1" s="247"/>
      <c r="E1" s="247"/>
    </row>
    <row r="2" spans="1:5">
      <c r="C2" s="248">
        <f>入厩届!I3</f>
        <v>0</v>
      </c>
      <c r="D2" s="248"/>
      <c r="E2" s="248"/>
    </row>
    <row r="3" spans="1:5">
      <c r="A3" s="4"/>
      <c r="B3" s="202" t="s">
        <v>216</v>
      </c>
      <c r="C3" s="289"/>
      <c r="D3" s="289"/>
      <c r="E3" s="289"/>
    </row>
    <row r="4" spans="1:5">
      <c r="A4" s="4"/>
    </row>
    <row r="5" spans="1:5" ht="20.100000000000001" customHeight="1">
      <c r="A5" s="26" t="s">
        <v>54</v>
      </c>
      <c r="B5" s="26" t="s">
        <v>55</v>
      </c>
      <c r="C5" s="26" t="s">
        <v>56</v>
      </c>
      <c r="D5" s="26" t="s">
        <v>57</v>
      </c>
      <c r="E5" s="26" t="s">
        <v>58</v>
      </c>
    </row>
    <row r="6" spans="1:5" ht="20.100000000000001" customHeight="1">
      <c r="A6" s="26">
        <v>1</v>
      </c>
      <c r="B6" s="171"/>
      <c r="C6" s="26" t="str">
        <f>PHONETIC(B6)</f>
        <v/>
      </c>
      <c r="D6" s="26"/>
      <c r="E6" s="26"/>
    </row>
    <row r="7" spans="1:5" ht="20.100000000000001" customHeight="1">
      <c r="A7" s="26">
        <v>2</v>
      </c>
      <c r="B7" s="171"/>
      <c r="C7" s="26" t="str">
        <f t="shared" ref="C7:C20" si="0">PHONETIC(B7)</f>
        <v/>
      </c>
      <c r="D7" s="26"/>
      <c r="E7" s="26"/>
    </row>
    <row r="8" spans="1:5" ht="20.100000000000001" customHeight="1">
      <c r="A8" s="26">
        <v>3</v>
      </c>
      <c r="B8" s="26"/>
      <c r="C8" s="26" t="str">
        <f t="shared" si="0"/>
        <v/>
      </c>
      <c r="D8" s="26"/>
      <c r="E8" s="26"/>
    </row>
    <row r="9" spans="1:5" ht="20.100000000000001" customHeight="1">
      <c r="A9" s="26">
        <v>4</v>
      </c>
      <c r="B9" s="26"/>
      <c r="C9" s="26" t="str">
        <f t="shared" si="0"/>
        <v/>
      </c>
      <c r="D9" s="26"/>
      <c r="E9" s="26"/>
    </row>
    <row r="10" spans="1:5" ht="20.100000000000001" customHeight="1">
      <c r="A10" s="26">
        <v>5</v>
      </c>
      <c r="B10" s="26"/>
      <c r="C10" s="26" t="str">
        <f t="shared" si="0"/>
        <v/>
      </c>
      <c r="D10" s="26"/>
      <c r="E10" s="26"/>
    </row>
    <row r="11" spans="1:5" ht="20.100000000000001" customHeight="1">
      <c r="A11" s="26">
        <v>6</v>
      </c>
      <c r="B11" s="26"/>
      <c r="C11" s="26" t="str">
        <f t="shared" si="0"/>
        <v/>
      </c>
      <c r="D11" s="26"/>
      <c r="E11" s="26"/>
    </row>
    <row r="12" spans="1:5" ht="20.100000000000001" customHeight="1">
      <c r="A12" s="26">
        <v>7</v>
      </c>
      <c r="B12" s="26"/>
      <c r="C12" s="26" t="str">
        <f t="shared" si="0"/>
        <v/>
      </c>
      <c r="D12" s="26"/>
      <c r="E12" s="26"/>
    </row>
    <row r="13" spans="1:5" ht="20.100000000000001" customHeight="1">
      <c r="A13" s="26">
        <v>8</v>
      </c>
      <c r="B13" s="26"/>
      <c r="C13" s="26" t="str">
        <f t="shared" si="0"/>
        <v/>
      </c>
      <c r="D13" s="26"/>
      <c r="E13" s="26"/>
    </row>
    <row r="14" spans="1:5" ht="20.100000000000001" customHeight="1">
      <c r="A14" s="26">
        <v>9</v>
      </c>
      <c r="B14" s="26"/>
      <c r="C14" s="26" t="str">
        <f t="shared" si="0"/>
        <v/>
      </c>
      <c r="D14" s="26"/>
      <c r="E14" s="26"/>
    </row>
    <row r="15" spans="1:5" ht="20.100000000000001" customHeight="1">
      <c r="A15" s="26">
        <v>10</v>
      </c>
      <c r="B15" s="26"/>
      <c r="C15" s="26" t="str">
        <f t="shared" si="0"/>
        <v/>
      </c>
      <c r="D15" s="26"/>
      <c r="E15" s="26"/>
    </row>
    <row r="16" spans="1:5" ht="20.100000000000001" customHeight="1">
      <c r="A16" s="26">
        <v>11</v>
      </c>
      <c r="B16" s="26"/>
      <c r="C16" s="26" t="str">
        <f t="shared" si="0"/>
        <v/>
      </c>
      <c r="D16" s="26"/>
      <c r="E16" s="26"/>
    </row>
    <row r="17" spans="1:5" ht="20.100000000000001" customHeight="1">
      <c r="A17" s="26">
        <v>12</v>
      </c>
      <c r="B17" s="26"/>
      <c r="C17" s="26" t="str">
        <f t="shared" si="0"/>
        <v/>
      </c>
      <c r="D17" s="26"/>
      <c r="E17" s="26"/>
    </row>
    <row r="18" spans="1:5" ht="20.100000000000001" customHeight="1">
      <c r="A18" s="26">
        <v>13</v>
      </c>
      <c r="B18" s="26"/>
      <c r="C18" s="26" t="str">
        <f t="shared" si="0"/>
        <v/>
      </c>
      <c r="D18" s="26"/>
      <c r="E18" s="26"/>
    </row>
    <row r="19" spans="1:5" ht="20.100000000000001" customHeight="1">
      <c r="A19" s="26">
        <v>14</v>
      </c>
      <c r="B19" s="26"/>
      <c r="C19" s="26" t="str">
        <f t="shared" si="0"/>
        <v/>
      </c>
      <c r="D19" s="26"/>
      <c r="E19" s="26"/>
    </row>
    <row r="20" spans="1:5" ht="20.100000000000001" customHeight="1">
      <c r="A20" s="26">
        <v>15</v>
      </c>
      <c r="B20" s="26"/>
      <c r="C20" s="26" t="str">
        <f t="shared" si="0"/>
        <v/>
      </c>
      <c r="D20" s="26"/>
      <c r="E20" s="26"/>
    </row>
    <row r="21" spans="1:5" ht="20.100000000000001" customHeight="1"/>
    <row r="22" spans="1:5" ht="20.100000000000001" customHeight="1">
      <c r="A22" s="4" t="s">
        <v>59</v>
      </c>
    </row>
    <row r="23" spans="1:5" ht="20.100000000000001" customHeight="1">
      <c r="A23" s="26" t="s">
        <v>54</v>
      </c>
      <c r="B23" s="26" t="s">
        <v>20</v>
      </c>
      <c r="C23" s="26" t="s">
        <v>56</v>
      </c>
    </row>
    <row r="24" spans="1:5" ht="20.100000000000001" customHeight="1">
      <c r="A24" s="26">
        <v>1</v>
      </c>
      <c r="B24" s="171"/>
      <c r="C24" s="26" t="str">
        <f>PHONETIC(B24)</f>
        <v/>
      </c>
    </row>
    <row r="25" spans="1:5" ht="20.100000000000001" customHeight="1">
      <c r="A25" s="26">
        <v>2</v>
      </c>
      <c r="B25" s="171"/>
      <c r="C25" s="26" t="str">
        <f t="shared" ref="C25:C33" si="1">PHONETIC(B25)</f>
        <v/>
      </c>
    </row>
    <row r="26" spans="1:5" ht="20.100000000000001" customHeight="1">
      <c r="A26" s="26">
        <v>3</v>
      </c>
      <c r="B26" s="26"/>
      <c r="C26" s="26" t="str">
        <f t="shared" si="1"/>
        <v/>
      </c>
    </row>
    <row r="27" spans="1:5" ht="20.100000000000001" customHeight="1">
      <c r="A27" s="26">
        <v>4</v>
      </c>
      <c r="B27" s="26"/>
      <c r="C27" s="26" t="str">
        <f t="shared" si="1"/>
        <v/>
      </c>
    </row>
    <row r="28" spans="1:5" ht="20.100000000000001" customHeight="1">
      <c r="A28" s="26">
        <v>5</v>
      </c>
      <c r="B28" s="26"/>
      <c r="C28" s="26" t="str">
        <f t="shared" si="1"/>
        <v/>
      </c>
    </row>
    <row r="29" spans="1:5" ht="20.100000000000001" customHeight="1">
      <c r="A29" s="26">
        <v>6</v>
      </c>
      <c r="B29" s="26"/>
      <c r="C29" s="26" t="str">
        <f t="shared" si="1"/>
        <v/>
      </c>
    </row>
    <row r="30" spans="1:5" ht="20.100000000000001" customHeight="1">
      <c r="A30" s="26">
        <v>7</v>
      </c>
      <c r="B30" s="26"/>
      <c r="C30" s="26" t="str">
        <f t="shared" si="1"/>
        <v/>
      </c>
    </row>
    <row r="31" spans="1:5" ht="20.100000000000001" customHeight="1">
      <c r="A31" s="26">
        <v>8</v>
      </c>
      <c r="B31" s="26"/>
      <c r="C31" s="26" t="str">
        <f t="shared" si="1"/>
        <v/>
      </c>
    </row>
    <row r="32" spans="1:5" ht="20.100000000000001" customHeight="1">
      <c r="A32" s="26">
        <v>9</v>
      </c>
      <c r="B32" s="26"/>
      <c r="C32" s="26" t="str">
        <f t="shared" si="1"/>
        <v/>
      </c>
    </row>
    <row r="33" spans="1:5" ht="20.100000000000001" customHeight="1">
      <c r="A33" s="26">
        <v>10</v>
      </c>
      <c r="B33" s="26"/>
      <c r="C33" s="26" t="str">
        <f t="shared" si="1"/>
        <v/>
      </c>
    </row>
    <row r="35" spans="1:5">
      <c r="A35" s="4" t="s">
        <v>60</v>
      </c>
    </row>
    <row r="37" spans="1:5">
      <c r="B37" s="6" t="s">
        <v>61</v>
      </c>
      <c r="C37" s="5"/>
      <c r="E37" s="3" t="s">
        <v>62</v>
      </c>
    </row>
  </sheetData>
  <mergeCells count="2">
    <mergeCell ref="A1:E1"/>
    <mergeCell ref="C2:E3"/>
  </mergeCells>
  <phoneticPr fontId="11" type="Hiragana"/>
  <printOptions horizontalCentered="1" verticalCentered="1"/>
  <pageMargins left="0.78740157480314965" right="0.78740157480314965" top="0.59055118110236227" bottom="0.59055118110236227" header="0.51181102362204722" footer="0.51181102362204722"/>
  <pageSetup paperSize="9" scale="118" orientation="portrait" horizontalDpi="4294967294"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7BAC13B1-5742-443A-876E-7C14E6756FE0}">
          <x14:formula1>
            <xm:f>入厩届!$B$8:$B$27</xm:f>
          </x14:formula1>
          <xm:sqref>B24:B33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42"/>
  <sheetViews>
    <sheetView tabSelected="1" view="pageBreakPreview" zoomScaleNormal="98" zoomScaleSheetLayoutView="100" workbookViewId="0">
      <selection activeCell="C31" sqref="C31"/>
    </sheetView>
  </sheetViews>
  <sheetFormatPr defaultRowHeight="13.5"/>
  <cols>
    <col min="1" max="1" width="4" style="92" customWidth="1"/>
    <col min="2" max="2" width="4.5" style="3" bestFit="1" customWidth="1"/>
    <col min="3" max="3" width="21.875" style="4" bestFit="1" customWidth="1"/>
    <col min="4" max="7" width="12.625" style="92" customWidth="1"/>
    <col min="8" max="8" width="9.625" style="92" customWidth="1"/>
    <col min="9" max="9" width="3.625" style="92" customWidth="1"/>
    <col min="10" max="10" width="10.5" style="4" customWidth="1"/>
    <col min="11" max="12" width="3.625" style="92" customWidth="1"/>
    <col min="13" max="256" width="9" style="92"/>
    <col min="257" max="257" width="2.875" style="92" bestFit="1" customWidth="1"/>
    <col min="258" max="258" width="4.5" style="92" bestFit="1" customWidth="1"/>
    <col min="259" max="259" width="21.875" style="92" bestFit="1" customWidth="1"/>
    <col min="260" max="264" width="12.625" style="92" customWidth="1"/>
    <col min="265" max="265" width="17.25" style="92" bestFit="1" customWidth="1"/>
    <col min="266" max="512" width="9" style="92"/>
    <col min="513" max="513" width="2.875" style="92" bestFit="1" customWidth="1"/>
    <col min="514" max="514" width="4.5" style="92" bestFit="1" customWidth="1"/>
    <col min="515" max="515" width="21.875" style="92" bestFit="1" customWidth="1"/>
    <col min="516" max="520" width="12.625" style="92" customWidth="1"/>
    <col min="521" max="521" width="17.25" style="92" bestFit="1" customWidth="1"/>
    <col min="522" max="768" width="9" style="92"/>
    <col min="769" max="769" width="2.875" style="92" bestFit="1" customWidth="1"/>
    <col min="770" max="770" width="4.5" style="92" bestFit="1" customWidth="1"/>
    <col min="771" max="771" width="21.875" style="92" bestFit="1" customWidth="1"/>
    <col min="772" max="776" width="12.625" style="92" customWidth="1"/>
    <col min="777" max="777" width="17.25" style="92" bestFit="1" customWidth="1"/>
    <col min="778" max="1024" width="9" style="92"/>
    <col min="1025" max="1025" width="2.875" style="92" bestFit="1" customWidth="1"/>
    <col min="1026" max="1026" width="4.5" style="92" bestFit="1" customWidth="1"/>
    <col min="1027" max="1027" width="21.875" style="92" bestFit="1" customWidth="1"/>
    <col min="1028" max="1032" width="12.625" style="92" customWidth="1"/>
    <col min="1033" max="1033" width="17.25" style="92" bestFit="1" customWidth="1"/>
    <col min="1034" max="1280" width="9" style="92"/>
    <col min="1281" max="1281" width="2.875" style="92" bestFit="1" customWidth="1"/>
    <col min="1282" max="1282" width="4.5" style="92" bestFit="1" customWidth="1"/>
    <col min="1283" max="1283" width="21.875" style="92" bestFit="1" customWidth="1"/>
    <col min="1284" max="1288" width="12.625" style="92" customWidth="1"/>
    <col min="1289" max="1289" width="17.25" style="92" bestFit="1" customWidth="1"/>
    <col min="1290" max="1536" width="9" style="92"/>
    <col min="1537" max="1537" width="2.875" style="92" bestFit="1" customWidth="1"/>
    <col min="1538" max="1538" width="4.5" style="92" bestFit="1" customWidth="1"/>
    <col min="1539" max="1539" width="21.875" style="92" bestFit="1" customWidth="1"/>
    <col min="1540" max="1544" width="12.625" style="92" customWidth="1"/>
    <col min="1545" max="1545" width="17.25" style="92" bestFit="1" customWidth="1"/>
    <col min="1546" max="1792" width="9" style="92"/>
    <col min="1793" max="1793" width="2.875" style="92" bestFit="1" customWidth="1"/>
    <col min="1794" max="1794" width="4.5" style="92" bestFit="1" customWidth="1"/>
    <col min="1795" max="1795" width="21.875" style="92" bestFit="1" customWidth="1"/>
    <col min="1796" max="1800" width="12.625" style="92" customWidth="1"/>
    <col min="1801" max="1801" width="17.25" style="92" bestFit="1" customWidth="1"/>
    <col min="1802" max="2048" width="9" style="92"/>
    <col min="2049" max="2049" width="2.875" style="92" bestFit="1" customWidth="1"/>
    <col min="2050" max="2050" width="4.5" style="92" bestFit="1" customWidth="1"/>
    <col min="2051" max="2051" width="21.875" style="92" bestFit="1" customWidth="1"/>
    <col min="2052" max="2056" width="12.625" style="92" customWidth="1"/>
    <col min="2057" max="2057" width="17.25" style="92" bestFit="1" customWidth="1"/>
    <col min="2058" max="2304" width="9" style="92"/>
    <col min="2305" max="2305" width="2.875" style="92" bestFit="1" customWidth="1"/>
    <col min="2306" max="2306" width="4.5" style="92" bestFit="1" customWidth="1"/>
    <col min="2307" max="2307" width="21.875" style="92" bestFit="1" customWidth="1"/>
    <col min="2308" max="2312" width="12.625" style="92" customWidth="1"/>
    <col min="2313" max="2313" width="17.25" style="92" bestFit="1" customWidth="1"/>
    <col min="2314" max="2560" width="9" style="92"/>
    <col min="2561" max="2561" width="2.875" style="92" bestFit="1" customWidth="1"/>
    <col min="2562" max="2562" width="4.5" style="92" bestFit="1" customWidth="1"/>
    <col min="2563" max="2563" width="21.875" style="92" bestFit="1" customWidth="1"/>
    <col min="2564" max="2568" width="12.625" style="92" customWidth="1"/>
    <col min="2569" max="2569" width="17.25" style="92" bestFit="1" customWidth="1"/>
    <col min="2570" max="2816" width="9" style="92"/>
    <col min="2817" max="2817" width="2.875" style="92" bestFit="1" customWidth="1"/>
    <col min="2818" max="2818" width="4.5" style="92" bestFit="1" customWidth="1"/>
    <col min="2819" max="2819" width="21.875" style="92" bestFit="1" customWidth="1"/>
    <col min="2820" max="2824" width="12.625" style="92" customWidth="1"/>
    <col min="2825" max="2825" width="17.25" style="92" bestFit="1" customWidth="1"/>
    <col min="2826" max="3072" width="9" style="92"/>
    <col min="3073" max="3073" width="2.875" style="92" bestFit="1" customWidth="1"/>
    <col min="3074" max="3074" width="4.5" style="92" bestFit="1" customWidth="1"/>
    <col min="3075" max="3075" width="21.875" style="92" bestFit="1" customWidth="1"/>
    <col min="3076" max="3080" width="12.625" style="92" customWidth="1"/>
    <col min="3081" max="3081" width="17.25" style="92" bestFit="1" customWidth="1"/>
    <col min="3082" max="3328" width="9" style="92"/>
    <col min="3329" max="3329" width="2.875" style="92" bestFit="1" customWidth="1"/>
    <col min="3330" max="3330" width="4.5" style="92" bestFit="1" customWidth="1"/>
    <col min="3331" max="3331" width="21.875" style="92" bestFit="1" customWidth="1"/>
    <col min="3332" max="3336" width="12.625" style="92" customWidth="1"/>
    <col min="3337" max="3337" width="17.25" style="92" bestFit="1" customWidth="1"/>
    <col min="3338" max="3584" width="9" style="92"/>
    <col min="3585" max="3585" width="2.875" style="92" bestFit="1" customWidth="1"/>
    <col min="3586" max="3586" width="4.5" style="92" bestFit="1" customWidth="1"/>
    <col min="3587" max="3587" width="21.875" style="92" bestFit="1" customWidth="1"/>
    <col min="3588" max="3592" width="12.625" style="92" customWidth="1"/>
    <col min="3593" max="3593" width="17.25" style="92" bestFit="1" customWidth="1"/>
    <col min="3594" max="3840" width="9" style="92"/>
    <col min="3841" max="3841" width="2.875" style="92" bestFit="1" customWidth="1"/>
    <col min="3842" max="3842" width="4.5" style="92" bestFit="1" customWidth="1"/>
    <col min="3843" max="3843" width="21.875" style="92" bestFit="1" customWidth="1"/>
    <col min="3844" max="3848" width="12.625" style="92" customWidth="1"/>
    <col min="3849" max="3849" width="17.25" style="92" bestFit="1" customWidth="1"/>
    <col min="3850" max="4096" width="9" style="92"/>
    <col min="4097" max="4097" width="2.875" style="92" bestFit="1" customWidth="1"/>
    <col min="4098" max="4098" width="4.5" style="92" bestFit="1" customWidth="1"/>
    <col min="4099" max="4099" width="21.875" style="92" bestFit="1" customWidth="1"/>
    <col min="4100" max="4104" width="12.625" style="92" customWidth="1"/>
    <col min="4105" max="4105" width="17.25" style="92" bestFit="1" customWidth="1"/>
    <col min="4106" max="4352" width="9" style="92"/>
    <col min="4353" max="4353" width="2.875" style="92" bestFit="1" customWidth="1"/>
    <col min="4354" max="4354" width="4.5" style="92" bestFit="1" customWidth="1"/>
    <col min="4355" max="4355" width="21.875" style="92" bestFit="1" customWidth="1"/>
    <col min="4356" max="4360" width="12.625" style="92" customWidth="1"/>
    <col min="4361" max="4361" width="17.25" style="92" bestFit="1" customWidth="1"/>
    <col min="4362" max="4608" width="9" style="92"/>
    <col min="4609" max="4609" width="2.875" style="92" bestFit="1" customWidth="1"/>
    <col min="4610" max="4610" width="4.5" style="92" bestFit="1" customWidth="1"/>
    <col min="4611" max="4611" width="21.875" style="92" bestFit="1" customWidth="1"/>
    <col min="4612" max="4616" width="12.625" style="92" customWidth="1"/>
    <col min="4617" max="4617" width="17.25" style="92" bestFit="1" customWidth="1"/>
    <col min="4618" max="4864" width="9" style="92"/>
    <col min="4865" max="4865" width="2.875" style="92" bestFit="1" customWidth="1"/>
    <col min="4866" max="4866" width="4.5" style="92" bestFit="1" customWidth="1"/>
    <col min="4867" max="4867" width="21.875" style="92" bestFit="1" customWidth="1"/>
    <col min="4868" max="4872" width="12.625" style="92" customWidth="1"/>
    <col min="4873" max="4873" width="17.25" style="92" bestFit="1" customWidth="1"/>
    <col min="4874" max="5120" width="9" style="92"/>
    <col min="5121" max="5121" width="2.875" style="92" bestFit="1" customWidth="1"/>
    <col min="5122" max="5122" width="4.5" style="92" bestFit="1" customWidth="1"/>
    <col min="5123" max="5123" width="21.875" style="92" bestFit="1" customWidth="1"/>
    <col min="5124" max="5128" width="12.625" style="92" customWidth="1"/>
    <col min="5129" max="5129" width="17.25" style="92" bestFit="1" customWidth="1"/>
    <col min="5130" max="5376" width="9" style="92"/>
    <col min="5377" max="5377" width="2.875" style="92" bestFit="1" customWidth="1"/>
    <col min="5378" max="5378" width="4.5" style="92" bestFit="1" customWidth="1"/>
    <col min="5379" max="5379" width="21.875" style="92" bestFit="1" customWidth="1"/>
    <col min="5380" max="5384" width="12.625" style="92" customWidth="1"/>
    <col min="5385" max="5385" width="17.25" style="92" bestFit="1" customWidth="1"/>
    <col min="5386" max="5632" width="9" style="92"/>
    <col min="5633" max="5633" width="2.875" style="92" bestFit="1" customWidth="1"/>
    <col min="5634" max="5634" width="4.5" style="92" bestFit="1" customWidth="1"/>
    <col min="5635" max="5635" width="21.875" style="92" bestFit="1" customWidth="1"/>
    <col min="5636" max="5640" width="12.625" style="92" customWidth="1"/>
    <col min="5641" max="5641" width="17.25" style="92" bestFit="1" customWidth="1"/>
    <col min="5642" max="5888" width="9" style="92"/>
    <col min="5889" max="5889" width="2.875" style="92" bestFit="1" customWidth="1"/>
    <col min="5890" max="5890" width="4.5" style="92" bestFit="1" customWidth="1"/>
    <col min="5891" max="5891" width="21.875" style="92" bestFit="1" customWidth="1"/>
    <col min="5892" max="5896" width="12.625" style="92" customWidth="1"/>
    <col min="5897" max="5897" width="17.25" style="92" bestFit="1" customWidth="1"/>
    <col min="5898" max="6144" width="9" style="92"/>
    <col min="6145" max="6145" width="2.875" style="92" bestFit="1" customWidth="1"/>
    <col min="6146" max="6146" width="4.5" style="92" bestFit="1" customWidth="1"/>
    <col min="6147" max="6147" width="21.875" style="92" bestFit="1" customWidth="1"/>
    <col min="6148" max="6152" width="12.625" style="92" customWidth="1"/>
    <col min="6153" max="6153" width="17.25" style="92" bestFit="1" customWidth="1"/>
    <col min="6154" max="6400" width="9" style="92"/>
    <col min="6401" max="6401" width="2.875" style="92" bestFit="1" customWidth="1"/>
    <col min="6402" max="6402" width="4.5" style="92" bestFit="1" customWidth="1"/>
    <col min="6403" max="6403" width="21.875" style="92" bestFit="1" customWidth="1"/>
    <col min="6404" max="6408" width="12.625" style="92" customWidth="1"/>
    <col min="6409" max="6409" width="17.25" style="92" bestFit="1" customWidth="1"/>
    <col min="6410" max="6656" width="9" style="92"/>
    <col min="6657" max="6657" width="2.875" style="92" bestFit="1" customWidth="1"/>
    <col min="6658" max="6658" width="4.5" style="92" bestFit="1" customWidth="1"/>
    <col min="6659" max="6659" width="21.875" style="92" bestFit="1" customWidth="1"/>
    <col min="6660" max="6664" width="12.625" style="92" customWidth="1"/>
    <col min="6665" max="6665" width="17.25" style="92" bestFit="1" customWidth="1"/>
    <col min="6666" max="6912" width="9" style="92"/>
    <col min="6913" max="6913" width="2.875" style="92" bestFit="1" customWidth="1"/>
    <col min="6914" max="6914" width="4.5" style="92" bestFit="1" customWidth="1"/>
    <col min="6915" max="6915" width="21.875" style="92" bestFit="1" customWidth="1"/>
    <col min="6916" max="6920" width="12.625" style="92" customWidth="1"/>
    <col min="6921" max="6921" width="17.25" style="92" bestFit="1" customWidth="1"/>
    <col min="6922" max="7168" width="9" style="92"/>
    <col min="7169" max="7169" width="2.875" style="92" bestFit="1" customWidth="1"/>
    <col min="7170" max="7170" width="4.5" style="92" bestFit="1" customWidth="1"/>
    <col min="7171" max="7171" width="21.875" style="92" bestFit="1" customWidth="1"/>
    <col min="7172" max="7176" width="12.625" style="92" customWidth="1"/>
    <col min="7177" max="7177" width="17.25" style="92" bestFit="1" customWidth="1"/>
    <col min="7178" max="7424" width="9" style="92"/>
    <col min="7425" max="7425" width="2.875" style="92" bestFit="1" customWidth="1"/>
    <col min="7426" max="7426" width="4.5" style="92" bestFit="1" customWidth="1"/>
    <col min="7427" max="7427" width="21.875" style="92" bestFit="1" customWidth="1"/>
    <col min="7428" max="7432" width="12.625" style="92" customWidth="1"/>
    <col min="7433" max="7433" width="17.25" style="92" bestFit="1" customWidth="1"/>
    <col min="7434" max="7680" width="9" style="92"/>
    <col min="7681" max="7681" width="2.875" style="92" bestFit="1" customWidth="1"/>
    <col min="7682" max="7682" width="4.5" style="92" bestFit="1" customWidth="1"/>
    <col min="7683" max="7683" width="21.875" style="92" bestFit="1" customWidth="1"/>
    <col min="7684" max="7688" width="12.625" style="92" customWidth="1"/>
    <col min="7689" max="7689" width="17.25" style="92" bestFit="1" customWidth="1"/>
    <col min="7690" max="7936" width="9" style="92"/>
    <col min="7937" max="7937" width="2.875" style="92" bestFit="1" customWidth="1"/>
    <col min="7938" max="7938" width="4.5" style="92" bestFit="1" customWidth="1"/>
    <col min="7939" max="7939" width="21.875" style="92" bestFit="1" customWidth="1"/>
    <col min="7940" max="7944" width="12.625" style="92" customWidth="1"/>
    <col min="7945" max="7945" width="17.25" style="92" bestFit="1" customWidth="1"/>
    <col min="7946" max="8192" width="9" style="92"/>
    <col min="8193" max="8193" width="2.875" style="92" bestFit="1" customWidth="1"/>
    <col min="8194" max="8194" width="4.5" style="92" bestFit="1" customWidth="1"/>
    <col min="8195" max="8195" width="21.875" style="92" bestFit="1" customWidth="1"/>
    <col min="8196" max="8200" width="12.625" style="92" customWidth="1"/>
    <col min="8201" max="8201" width="17.25" style="92" bestFit="1" customWidth="1"/>
    <col min="8202" max="8448" width="9" style="92"/>
    <col min="8449" max="8449" width="2.875" style="92" bestFit="1" customWidth="1"/>
    <col min="8450" max="8450" width="4.5" style="92" bestFit="1" customWidth="1"/>
    <col min="8451" max="8451" width="21.875" style="92" bestFit="1" customWidth="1"/>
    <col min="8452" max="8456" width="12.625" style="92" customWidth="1"/>
    <col min="8457" max="8457" width="17.25" style="92" bestFit="1" customWidth="1"/>
    <col min="8458" max="8704" width="9" style="92"/>
    <col min="8705" max="8705" width="2.875" style="92" bestFit="1" customWidth="1"/>
    <col min="8706" max="8706" width="4.5" style="92" bestFit="1" customWidth="1"/>
    <col min="8707" max="8707" width="21.875" style="92" bestFit="1" customWidth="1"/>
    <col min="8708" max="8712" width="12.625" style="92" customWidth="1"/>
    <col min="8713" max="8713" width="17.25" style="92" bestFit="1" customWidth="1"/>
    <col min="8714" max="8960" width="9" style="92"/>
    <col min="8961" max="8961" width="2.875" style="92" bestFit="1" customWidth="1"/>
    <col min="8962" max="8962" width="4.5" style="92" bestFit="1" customWidth="1"/>
    <col min="8963" max="8963" width="21.875" style="92" bestFit="1" customWidth="1"/>
    <col min="8964" max="8968" width="12.625" style="92" customWidth="1"/>
    <col min="8969" max="8969" width="17.25" style="92" bestFit="1" customWidth="1"/>
    <col min="8970" max="9216" width="9" style="92"/>
    <col min="9217" max="9217" width="2.875" style="92" bestFit="1" customWidth="1"/>
    <col min="9218" max="9218" width="4.5" style="92" bestFit="1" customWidth="1"/>
    <col min="9219" max="9219" width="21.875" style="92" bestFit="1" customWidth="1"/>
    <col min="9220" max="9224" width="12.625" style="92" customWidth="1"/>
    <col min="9225" max="9225" width="17.25" style="92" bestFit="1" customWidth="1"/>
    <col min="9226" max="9472" width="9" style="92"/>
    <col min="9473" max="9473" width="2.875" style="92" bestFit="1" customWidth="1"/>
    <col min="9474" max="9474" width="4.5" style="92" bestFit="1" customWidth="1"/>
    <col min="9475" max="9475" width="21.875" style="92" bestFit="1" customWidth="1"/>
    <col min="9476" max="9480" width="12.625" style="92" customWidth="1"/>
    <col min="9481" max="9481" width="17.25" style="92" bestFit="1" customWidth="1"/>
    <col min="9482" max="9728" width="9" style="92"/>
    <col min="9729" max="9729" width="2.875" style="92" bestFit="1" customWidth="1"/>
    <col min="9730" max="9730" width="4.5" style="92" bestFit="1" customWidth="1"/>
    <col min="9731" max="9731" width="21.875" style="92" bestFit="1" customWidth="1"/>
    <col min="9732" max="9736" width="12.625" style="92" customWidth="1"/>
    <col min="9737" max="9737" width="17.25" style="92" bestFit="1" customWidth="1"/>
    <col min="9738" max="9984" width="9" style="92"/>
    <col min="9985" max="9985" width="2.875" style="92" bestFit="1" customWidth="1"/>
    <col min="9986" max="9986" width="4.5" style="92" bestFit="1" customWidth="1"/>
    <col min="9987" max="9987" width="21.875" style="92" bestFit="1" customWidth="1"/>
    <col min="9988" max="9992" width="12.625" style="92" customWidth="1"/>
    <col min="9993" max="9993" width="17.25" style="92" bestFit="1" customWidth="1"/>
    <col min="9994" max="10240" width="9" style="92"/>
    <col min="10241" max="10241" width="2.875" style="92" bestFit="1" customWidth="1"/>
    <col min="10242" max="10242" width="4.5" style="92" bestFit="1" customWidth="1"/>
    <col min="10243" max="10243" width="21.875" style="92" bestFit="1" customWidth="1"/>
    <col min="10244" max="10248" width="12.625" style="92" customWidth="1"/>
    <col min="10249" max="10249" width="17.25" style="92" bestFit="1" customWidth="1"/>
    <col min="10250" max="10496" width="9" style="92"/>
    <col min="10497" max="10497" width="2.875" style="92" bestFit="1" customWidth="1"/>
    <col min="10498" max="10498" width="4.5" style="92" bestFit="1" customWidth="1"/>
    <col min="10499" max="10499" width="21.875" style="92" bestFit="1" customWidth="1"/>
    <col min="10500" max="10504" width="12.625" style="92" customWidth="1"/>
    <col min="10505" max="10505" width="17.25" style="92" bestFit="1" customWidth="1"/>
    <col min="10506" max="10752" width="9" style="92"/>
    <col min="10753" max="10753" width="2.875" style="92" bestFit="1" customWidth="1"/>
    <col min="10754" max="10754" width="4.5" style="92" bestFit="1" customWidth="1"/>
    <col min="10755" max="10755" width="21.875" style="92" bestFit="1" customWidth="1"/>
    <col min="10756" max="10760" width="12.625" style="92" customWidth="1"/>
    <col min="10761" max="10761" width="17.25" style="92" bestFit="1" customWidth="1"/>
    <col min="10762" max="11008" width="9" style="92"/>
    <col min="11009" max="11009" width="2.875" style="92" bestFit="1" customWidth="1"/>
    <col min="11010" max="11010" width="4.5" style="92" bestFit="1" customWidth="1"/>
    <col min="11011" max="11011" width="21.875" style="92" bestFit="1" customWidth="1"/>
    <col min="11012" max="11016" width="12.625" style="92" customWidth="1"/>
    <col min="11017" max="11017" width="17.25" style="92" bestFit="1" customWidth="1"/>
    <col min="11018" max="11264" width="9" style="92"/>
    <col min="11265" max="11265" width="2.875" style="92" bestFit="1" customWidth="1"/>
    <col min="11266" max="11266" width="4.5" style="92" bestFit="1" customWidth="1"/>
    <col min="11267" max="11267" width="21.875" style="92" bestFit="1" customWidth="1"/>
    <col min="11268" max="11272" width="12.625" style="92" customWidth="1"/>
    <col min="11273" max="11273" width="17.25" style="92" bestFit="1" customWidth="1"/>
    <col min="11274" max="11520" width="9" style="92"/>
    <col min="11521" max="11521" width="2.875" style="92" bestFit="1" customWidth="1"/>
    <col min="11522" max="11522" width="4.5" style="92" bestFit="1" customWidth="1"/>
    <col min="11523" max="11523" width="21.875" style="92" bestFit="1" customWidth="1"/>
    <col min="11524" max="11528" width="12.625" style="92" customWidth="1"/>
    <col min="11529" max="11529" width="17.25" style="92" bestFit="1" customWidth="1"/>
    <col min="11530" max="11776" width="9" style="92"/>
    <col min="11777" max="11777" width="2.875" style="92" bestFit="1" customWidth="1"/>
    <col min="11778" max="11778" width="4.5" style="92" bestFit="1" customWidth="1"/>
    <col min="11779" max="11779" width="21.875" style="92" bestFit="1" customWidth="1"/>
    <col min="11780" max="11784" width="12.625" style="92" customWidth="1"/>
    <col min="11785" max="11785" width="17.25" style="92" bestFit="1" customWidth="1"/>
    <col min="11786" max="12032" width="9" style="92"/>
    <col min="12033" max="12033" width="2.875" style="92" bestFit="1" customWidth="1"/>
    <col min="12034" max="12034" width="4.5" style="92" bestFit="1" customWidth="1"/>
    <col min="12035" max="12035" width="21.875" style="92" bestFit="1" customWidth="1"/>
    <col min="12036" max="12040" width="12.625" style="92" customWidth="1"/>
    <col min="12041" max="12041" width="17.25" style="92" bestFit="1" customWidth="1"/>
    <col min="12042" max="12288" width="9" style="92"/>
    <col min="12289" max="12289" width="2.875" style="92" bestFit="1" customWidth="1"/>
    <col min="12290" max="12290" width="4.5" style="92" bestFit="1" customWidth="1"/>
    <col min="12291" max="12291" width="21.875" style="92" bestFit="1" customWidth="1"/>
    <col min="12292" max="12296" width="12.625" style="92" customWidth="1"/>
    <col min="12297" max="12297" width="17.25" style="92" bestFit="1" customWidth="1"/>
    <col min="12298" max="12544" width="9" style="92"/>
    <col min="12545" max="12545" width="2.875" style="92" bestFit="1" customWidth="1"/>
    <col min="12546" max="12546" width="4.5" style="92" bestFit="1" customWidth="1"/>
    <col min="12547" max="12547" width="21.875" style="92" bestFit="1" customWidth="1"/>
    <col min="12548" max="12552" width="12.625" style="92" customWidth="1"/>
    <col min="12553" max="12553" width="17.25" style="92" bestFit="1" customWidth="1"/>
    <col min="12554" max="12800" width="9" style="92"/>
    <col min="12801" max="12801" width="2.875" style="92" bestFit="1" customWidth="1"/>
    <col min="12802" max="12802" width="4.5" style="92" bestFit="1" customWidth="1"/>
    <col min="12803" max="12803" width="21.875" style="92" bestFit="1" customWidth="1"/>
    <col min="12804" max="12808" width="12.625" style="92" customWidth="1"/>
    <col min="12809" max="12809" width="17.25" style="92" bestFit="1" customWidth="1"/>
    <col min="12810" max="13056" width="9" style="92"/>
    <col min="13057" max="13057" width="2.875" style="92" bestFit="1" customWidth="1"/>
    <col min="13058" max="13058" width="4.5" style="92" bestFit="1" customWidth="1"/>
    <col min="13059" max="13059" width="21.875" style="92" bestFit="1" customWidth="1"/>
    <col min="13060" max="13064" width="12.625" style="92" customWidth="1"/>
    <col min="13065" max="13065" width="17.25" style="92" bestFit="1" customWidth="1"/>
    <col min="13066" max="13312" width="9" style="92"/>
    <col min="13313" max="13313" width="2.875" style="92" bestFit="1" customWidth="1"/>
    <col min="13314" max="13314" width="4.5" style="92" bestFit="1" customWidth="1"/>
    <col min="13315" max="13315" width="21.875" style="92" bestFit="1" customWidth="1"/>
    <col min="13316" max="13320" width="12.625" style="92" customWidth="1"/>
    <col min="13321" max="13321" width="17.25" style="92" bestFit="1" customWidth="1"/>
    <col min="13322" max="13568" width="9" style="92"/>
    <col min="13569" max="13569" width="2.875" style="92" bestFit="1" customWidth="1"/>
    <col min="13570" max="13570" width="4.5" style="92" bestFit="1" customWidth="1"/>
    <col min="13571" max="13571" width="21.875" style="92" bestFit="1" customWidth="1"/>
    <col min="13572" max="13576" width="12.625" style="92" customWidth="1"/>
    <col min="13577" max="13577" width="17.25" style="92" bestFit="1" customWidth="1"/>
    <col min="13578" max="13824" width="9" style="92"/>
    <col min="13825" max="13825" width="2.875" style="92" bestFit="1" customWidth="1"/>
    <col min="13826" max="13826" width="4.5" style="92" bestFit="1" customWidth="1"/>
    <col min="13827" max="13827" width="21.875" style="92" bestFit="1" customWidth="1"/>
    <col min="13828" max="13832" width="12.625" style="92" customWidth="1"/>
    <col min="13833" max="13833" width="17.25" style="92" bestFit="1" customWidth="1"/>
    <col min="13834" max="14080" width="9" style="92"/>
    <col min="14081" max="14081" width="2.875" style="92" bestFit="1" customWidth="1"/>
    <col min="14082" max="14082" width="4.5" style="92" bestFit="1" customWidth="1"/>
    <col min="14083" max="14083" width="21.875" style="92" bestFit="1" customWidth="1"/>
    <col min="14084" max="14088" width="12.625" style="92" customWidth="1"/>
    <col min="14089" max="14089" width="17.25" style="92" bestFit="1" customWidth="1"/>
    <col min="14090" max="14336" width="9" style="92"/>
    <col min="14337" max="14337" width="2.875" style="92" bestFit="1" customWidth="1"/>
    <col min="14338" max="14338" width="4.5" style="92" bestFit="1" customWidth="1"/>
    <col min="14339" max="14339" width="21.875" style="92" bestFit="1" customWidth="1"/>
    <col min="14340" max="14344" width="12.625" style="92" customWidth="1"/>
    <col min="14345" max="14345" width="17.25" style="92" bestFit="1" customWidth="1"/>
    <col min="14346" max="14592" width="9" style="92"/>
    <col min="14593" max="14593" width="2.875" style="92" bestFit="1" customWidth="1"/>
    <col min="14594" max="14594" width="4.5" style="92" bestFit="1" customWidth="1"/>
    <col min="14595" max="14595" width="21.875" style="92" bestFit="1" customWidth="1"/>
    <col min="14596" max="14600" width="12.625" style="92" customWidth="1"/>
    <col min="14601" max="14601" width="17.25" style="92" bestFit="1" customWidth="1"/>
    <col min="14602" max="14848" width="9" style="92"/>
    <col min="14849" max="14849" width="2.875" style="92" bestFit="1" customWidth="1"/>
    <col min="14850" max="14850" width="4.5" style="92" bestFit="1" customWidth="1"/>
    <col min="14851" max="14851" width="21.875" style="92" bestFit="1" customWidth="1"/>
    <col min="14852" max="14856" width="12.625" style="92" customWidth="1"/>
    <col min="14857" max="14857" width="17.25" style="92" bestFit="1" customWidth="1"/>
    <col min="14858" max="15104" width="9" style="92"/>
    <col min="15105" max="15105" width="2.875" style="92" bestFit="1" customWidth="1"/>
    <col min="15106" max="15106" width="4.5" style="92" bestFit="1" customWidth="1"/>
    <col min="15107" max="15107" width="21.875" style="92" bestFit="1" customWidth="1"/>
    <col min="15108" max="15112" width="12.625" style="92" customWidth="1"/>
    <col min="15113" max="15113" width="17.25" style="92" bestFit="1" customWidth="1"/>
    <col min="15114" max="15360" width="9" style="92"/>
    <col min="15361" max="15361" width="2.875" style="92" bestFit="1" customWidth="1"/>
    <col min="15362" max="15362" width="4.5" style="92" bestFit="1" customWidth="1"/>
    <col min="15363" max="15363" width="21.875" style="92" bestFit="1" customWidth="1"/>
    <col min="15364" max="15368" width="12.625" style="92" customWidth="1"/>
    <col min="15369" max="15369" width="17.25" style="92" bestFit="1" customWidth="1"/>
    <col min="15370" max="15616" width="9" style="92"/>
    <col min="15617" max="15617" width="2.875" style="92" bestFit="1" customWidth="1"/>
    <col min="15618" max="15618" width="4.5" style="92" bestFit="1" customWidth="1"/>
    <col min="15619" max="15619" width="21.875" style="92" bestFit="1" customWidth="1"/>
    <col min="15620" max="15624" width="12.625" style="92" customWidth="1"/>
    <col min="15625" max="15625" width="17.25" style="92" bestFit="1" customWidth="1"/>
    <col min="15626" max="15872" width="9" style="92"/>
    <col min="15873" max="15873" width="2.875" style="92" bestFit="1" customWidth="1"/>
    <col min="15874" max="15874" width="4.5" style="92" bestFit="1" customWidth="1"/>
    <col min="15875" max="15875" width="21.875" style="92" bestFit="1" customWidth="1"/>
    <col min="15876" max="15880" width="12.625" style="92" customWidth="1"/>
    <col min="15881" max="15881" width="17.25" style="92" bestFit="1" customWidth="1"/>
    <col min="15882" max="16128" width="9" style="92"/>
    <col min="16129" max="16129" width="2.875" style="92" bestFit="1" customWidth="1"/>
    <col min="16130" max="16130" width="4.5" style="92" bestFit="1" customWidth="1"/>
    <col min="16131" max="16131" width="21.875" style="92" bestFit="1" customWidth="1"/>
    <col min="16132" max="16136" width="12.625" style="92" customWidth="1"/>
    <col min="16137" max="16137" width="17.25" style="92" bestFit="1" customWidth="1"/>
    <col min="16138" max="16384" width="9" style="92"/>
  </cols>
  <sheetData>
    <row r="1" spans="1:12" ht="18.75">
      <c r="A1" s="255" t="s">
        <v>256</v>
      </c>
      <c r="B1" s="255"/>
      <c r="C1" s="255"/>
      <c r="D1" s="255"/>
      <c r="E1" s="255"/>
      <c r="F1" s="255"/>
      <c r="G1" s="255"/>
      <c r="H1" s="255"/>
      <c r="I1" s="255"/>
      <c r="J1" s="255"/>
    </row>
    <row r="2" spans="1:12">
      <c r="A2" s="248" t="s">
        <v>19</v>
      </c>
      <c r="B2" s="248"/>
      <c r="C2" s="248"/>
      <c r="D2" s="248"/>
      <c r="E2" s="248"/>
      <c r="F2" s="248"/>
      <c r="G2" s="248"/>
      <c r="H2" s="248"/>
      <c r="I2" s="248"/>
      <c r="J2" s="248"/>
    </row>
    <row r="4" spans="1:12">
      <c r="A4" s="299"/>
      <c r="B4" s="299"/>
      <c r="C4" s="134" t="s">
        <v>20</v>
      </c>
      <c r="D4" s="301"/>
      <c r="E4" s="303"/>
      <c r="F4" s="303"/>
      <c r="G4" s="303"/>
      <c r="H4" s="260"/>
      <c r="I4" s="261"/>
      <c r="J4" s="260"/>
      <c r="K4" s="304"/>
      <c r="L4" s="261"/>
    </row>
    <row r="5" spans="1:12" ht="21.75" customHeight="1">
      <c r="A5" s="300"/>
      <c r="B5" s="300"/>
      <c r="C5" s="136" t="s">
        <v>21</v>
      </c>
      <c r="D5" s="302"/>
      <c r="E5" s="302"/>
      <c r="F5" s="302"/>
      <c r="G5" s="302"/>
      <c r="H5" s="293"/>
      <c r="I5" s="294"/>
      <c r="J5" s="305"/>
      <c r="K5" s="248"/>
      <c r="L5" s="306"/>
    </row>
    <row r="6" spans="1:12" ht="30" customHeight="1">
      <c r="A6" s="228"/>
      <c r="B6" s="135">
        <v>1</v>
      </c>
      <c r="C6" s="137" t="s">
        <v>251</v>
      </c>
      <c r="D6" s="138"/>
      <c r="E6" s="139"/>
      <c r="F6" s="138"/>
      <c r="G6" s="139"/>
      <c r="H6" s="258"/>
      <c r="I6" s="259"/>
      <c r="J6" s="140" t="s">
        <v>201</v>
      </c>
      <c r="K6" s="141">
        <f t="shared" ref="K6" si="0">COUNTA(D6:I6)</f>
        <v>0</v>
      </c>
      <c r="L6" s="99" t="s">
        <v>131</v>
      </c>
    </row>
    <row r="7" spans="1:12" ht="30" customHeight="1">
      <c r="A7" s="307" t="s">
        <v>246</v>
      </c>
      <c r="B7" s="135">
        <v>2</v>
      </c>
      <c r="C7" s="161" t="s">
        <v>133</v>
      </c>
      <c r="D7" s="203"/>
      <c r="E7" s="139"/>
      <c r="F7" s="138"/>
      <c r="G7" s="139"/>
      <c r="H7" s="258"/>
      <c r="I7" s="259"/>
      <c r="J7" s="140" t="s">
        <v>185</v>
      </c>
      <c r="K7" s="141">
        <f>COUNTA(D7:I7)</f>
        <v>0</v>
      </c>
      <c r="L7" s="99" t="s">
        <v>131</v>
      </c>
    </row>
    <row r="8" spans="1:12" ht="30" customHeight="1">
      <c r="A8" s="291"/>
      <c r="B8" s="135">
        <v>3</v>
      </c>
      <c r="C8" s="137" t="s">
        <v>134</v>
      </c>
      <c r="D8" s="203"/>
      <c r="E8" s="139"/>
      <c r="F8" s="138"/>
      <c r="G8" s="139"/>
      <c r="H8" s="258"/>
      <c r="I8" s="259"/>
      <c r="J8" s="140" t="s">
        <v>201</v>
      </c>
      <c r="K8" s="141">
        <f t="shared" ref="K8:K31" si="1">COUNTA(D8:I8)</f>
        <v>0</v>
      </c>
      <c r="L8" s="99" t="s">
        <v>131</v>
      </c>
    </row>
    <row r="9" spans="1:12" ht="30" customHeight="1">
      <c r="A9" s="291"/>
      <c r="B9" s="135">
        <v>4</v>
      </c>
      <c r="C9" s="137" t="s">
        <v>135</v>
      </c>
      <c r="D9" s="138"/>
      <c r="E9" s="139"/>
      <c r="F9" s="138"/>
      <c r="G9" s="224"/>
      <c r="H9" s="258"/>
      <c r="I9" s="259"/>
      <c r="J9" s="140" t="s">
        <v>128</v>
      </c>
      <c r="K9" s="141">
        <f t="shared" si="1"/>
        <v>0</v>
      </c>
      <c r="L9" s="99" t="s">
        <v>131</v>
      </c>
    </row>
    <row r="10" spans="1:12" ht="30" customHeight="1">
      <c r="A10" s="291"/>
      <c r="B10" s="135">
        <v>5</v>
      </c>
      <c r="C10" s="161" t="s">
        <v>136</v>
      </c>
      <c r="D10" s="203"/>
      <c r="E10" s="139"/>
      <c r="F10" s="138"/>
      <c r="G10" s="139"/>
      <c r="H10" s="258"/>
      <c r="I10" s="259"/>
      <c r="J10" s="140" t="s">
        <v>185</v>
      </c>
      <c r="K10" s="141">
        <f t="shared" si="1"/>
        <v>0</v>
      </c>
      <c r="L10" s="99" t="s">
        <v>131</v>
      </c>
    </row>
    <row r="11" spans="1:12" ht="30" customHeight="1">
      <c r="A11" s="291"/>
      <c r="B11" s="135">
        <v>6</v>
      </c>
      <c r="C11" s="137" t="s">
        <v>137</v>
      </c>
      <c r="D11" s="138"/>
      <c r="E11" s="139"/>
      <c r="F11" s="138"/>
      <c r="G11" s="139"/>
      <c r="H11" s="309"/>
      <c r="I11" s="259"/>
      <c r="J11" s="140" t="s">
        <v>203</v>
      </c>
      <c r="K11" s="141">
        <f t="shared" si="1"/>
        <v>0</v>
      </c>
      <c r="L11" s="99" t="s">
        <v>131</v>
      </c>
    </row>
    <row r="12" spans="1:12" ht="30" customHeight="1">
      <c r="A12" s="291"/>
      <c r="B12" s="135">
        <v>7</v>
      </c>
      <c r="C12" s="142" t="s">
        <v>138</v>
      </c>
      <c r="D12" s="141"/>
      <c r="E12" s="111"/>
      <c r="F12" s="141"/>
      <c r="G12" s="111"/>
      <c r="H12" s="258"/>
      <c r="I12" s="259"/>
      <c r="J12" s="140" t="s">
        <v>203</v>
      </c>
      <c r="K12" s="141">
        <f t="shared" si="1"/>
        <v>0</v>
      </c>
      <c r="L12" s="99" t="s">
        <v>131</v>
      </c>
    </row>
    <row r="13" spans="1:12" ht="30" customHeight="1">
      <c r="A13" s="291"/>
      <c r="B13" s="135">
        <v>8</v>
      </c>
      <c r="C13" s="143" t="s">
        <v>102</v>
      </c>
      <c r="D13" s="144"/>
      <c r="E13" s="145"/>
      <c r="F13" s="144"/>
      <c r="G13" s="145"/>
      <c r="H13" s="258"/>
      <c r="I13" s="259"/>
      <c r="J13" s="140" t="s">
        <v>201</v>
      </c>
      <c r="K13" s="141">
        <f t="shared" si="1"/>
        <v>0</v>
      </c>
      <c r="L13" s="99" t="s">
        <v>131</v>
      </c>
    </row>
    <row r="14" spans="1:12" ht="30" customHeight="1">
      <c r="A14" s="291"/>
      <c r="B14" s="26">
        <v>9</v>
      </c>
      <c r="C14" s="227" t="s">
        <v>252</v>
      </c>
      <c r="D14" s="141"/>
      <c r="E14" s="111"/>
      <c r="F14" s="141"/>
      <c r="G14" s="111"/>
      <c r="H14" s="258"/>
      <c r="I14" s="259"/>
      <c r="J14" s="140" t="s">
        <v>185</v>
      </c>
      <c r="K14" s="141">
        <f t="shared" ref="K14" si="2">COUNTA(D14:I14)</f>
        <v>0</v>
      </c>
      <c r="L14" s="99" t="s">
        <v>131</v>
      </c>
    </row>
    <row r="15" spans="1:12" ht="30" customHeight="1">
      <c r="A15" s="291"/>
      <c r="B15" s="228">
        <v>10</v>
      </c>
      <c r="C15" s="146" t="s">
        <v>100</v>
      </c>
      <c r="E15" s="147"/>
      <c r="G15" s="147"/>
      <c r="H15" s="293"/>
      <c r="I15" s="294"/>
      <c r="J15" s="229" t="s">
        <v>203</v>
      </c>
      <c r="K15" s="141">
        <f t="shared" si="1"/>
        <v>0</v>
      </c>
      <c r="L15" s="99" t="s">
        <v>131</v>
      </c>
    </row>
    <row r="16" spans="1:12" ht="30" customHeight="1">
      <c r="A16" s="291"/>
      <c r="B16" s="135">
        <v>11</v>
      </c>
      <c r="C16" s="137" t="s">
        <v>140</v>
      </c>
      <c r="D16" s="148"/>
      <c r="E16" s="139"/>
      <c r="F16" s="203"/>
      <c r="G16" s="139"/>
      <c r="H16" s="258"/>
      <c r="I16" s="259"/>
      <c r="J16" s="140" t="s">
        <v>202</v>
      </c>
      <c r="K16" s="141">
        <f t="shared" si="1"/>
        <v>0</v>
      </c>
      <c r="L16" s="99" t="s">
        <v>131</v>
      </c>
    </row>
    <row r="17" spans="1:12" ht="30" customHeight="1">
      <c r="A17" s="291"/>
      <c r="B17" s="26">
        <v>12</v>
      </c>
      <c r="C17" s="142" t="s">
        <v>141</v>
      </c>
      <c r="D17" s="114"/>
      <c r="E17" s="111"/>
      <c r="F17" s="141"/>
      <c r="G17" s="111"/>
      <c r="H17" s="258"/>
      <c r="I17" s="259"/>
      <c r="J17" s="140" t="s">
        <v>202</v>
      </c>
      <c r="K17" s="141">
        <f t="shared" si="1"/>
        <v>0</v>
      </c>
      <c r="L17" s="99" t="s">
        <v>131</v>
      </c>
    </row>
    <row r="18" spans="1:12" ht="30" customHeight="1" thickBot="1">
      <c r="A18" s="308"/>
      <c r="B18" s="149">
        <v>13</v>
      </c>
      <c r="C18" s="150" t="s">
        <v>220</v>
      </c>
      <c r="D18" s="151"/>
      <c r="E18" s="152"/>
      <c r="F18" s="151"/>
      <c r="G18" s="223"/>
      <c r="H18" s="295"/>
      <c r="I18" s="296"/>
      <c r="J18" s="153" t="s">
        <v>130</v>
      </c>
      <c r="K18" s="204">
        <f t="shared" si="1"/>
        <v>0</v>
      </c>
      <c r="L18" s="105" t="s">
        <v>131</v>
      </c>
    </row>
    <row r="19" spans="1:12" ht="30" customHeight="1" thickTop="1">
      <c r="A19" s="290" t="s">
        <v>247</v>
      </c>
      <c r="B19" s="154">
        <v>14</v>
      </c>
      <c r="C19" s="155" t="s">
        <v>142</v>
      </c>
      <c r="D19" s="156"/>
      <c r="E19" s="157"/>
      <c r="F19" s="156"/>
      <c r="G19" s="157"/>
      <c r="H19" s="297"/>
      <c r="I19" s="298"/>
      <c r="J19" s="158" t="s">
        <v>202</v>
      </c>
      <c r="K19" s="144">
        <f t="shared" si="1"/>
        <v>0</v>
      </c>
      <c r="L19" s="159" t="s">
        <v>131</v>
      </c>
    </row>
    <row r="20" spans="1:12" ht="30" customHeight="1">
      <c r="A20" s="291"/>
      <c r="B20" s="135">
        <v>15</v>
      </c>
      <c r="C20" s="137" t="s">
        <v>144</v>
      </c>
      <c r="D20" s="138"/>
      <c r="E20" s="139"/>
      <c r="F20" s="138"/>
      <c r="G20" s="139"/>
      <c r="H20" s="258"/>
      <c r="I20" s="259"/>
      <c r="J20" s="140" t="s">
        <v>202</v>
      </c>
      <c r="K20" s="141">
        <f t="shared" si="1"/>
        <v>0</v>
      </c>
      <c r="L20" s="99" t="s">
        <v>131</v>
      </c>
    </row>
    <row r="21" spans="1:12" ht="30" customHeight="1">
      <c r="A21" s="291"/>
      <c r="B21" s="135">
        <v>16</v>
      </c>
      <c r="C21" s="137" t="s">
        <v>145</v>
      </c>
      <c r="D21" s="138"/>
      <c r="E21" s="139"/>
      <c r="F21" s="138"/>
      <c r="G21" s="139"/>
      <c r="H21" s="258"/>
      <c r="I21" s="259"/>
      <c r="J21" s="140" t="s">
        <v>130</v>
      </c>
      <c r="K21" s="141">
        <f t="shared" si="1"/>
        <v>0</v>
      </c>
      <c r="L21" s="99" t="s">
        <v>131</v>
      </c>
    </row>
    <row r="22" spans="1:12" ht="30" customHeight="1">
      <c r="A22" s="291"/>
      <c r="B22" s="135">
        <v>17</v>
      </c>
      <c r="C22" s="142" t="s">
        <v>146</v>
      </c>
      <c r="D22" s="141"/>
      <c r="E22" s="111"/>
      <c r="F22" s="141"/>
      <c r="G22" s="111"/>
      <c r="H22" s="258"/>
      <c r="I22" s="259"/>
      <c r="J22" s="140" t="s">
        <v>139</v>
      </c>
      <c r="K22" s="141">
        <f t="shared" si="1"/>
        <v>0</v>
      </c>
      <c r="L22" s="99" t="s">
        <v>131</v>
      </c>
    </row>
    <row r="23" spans="1:12" ht="30" customHeight="1">
      <c r="A23" s="291"/>
      <c r="B23" s="26">
        <v>18</v>
      </c>
      <c r="C23" s="231" t="s">
        <v>253</v>
      </c>
      <c r="D23" s="141"/>
      <c r="E23" s="111"/>
      <c r="F23" s="141"/>
      <c r="G23" s="111"/>
      <c r="H23" s="258"/>
      <c r="I23" s="259"/>
      <c r="J23" s="140" t="s">
        <v>185</v>
      </c>
      <c r="K23" s="141">
        <f t="shared" ref="K23" si="3">COUNTA(D23:I23)</f>
        <v>0</v>
      </c>
      <c r="L23" s="99" t="s">
        <v>131</v>
      </c>
    </row>
    <row r="24" spans="1:12" ht="30" customHeight="1">
      <c r="A24" s="291"/>
      <c r="B24" s="228">
        <v>19</v>
      </c>
      <c r="C24" s="162" t="s">
        <v>143</v>
      </c>
      <c r="E24" s="147"/>
      <c r="G24" s="147"/>
      <c r="H24" s="293"/>
      <c r="I24" s="294"/>
      <c r="J24" s="229" t="s">
        <v>185</v>
      </c>
      <c r="K24" s="141">
        <f t="shared" si="1"/>
        <v>0</v>
      </c>
      <c r="L24" s="99" t="s">
        <v>131</v>
      </c>
    </row>
    <row r="25" spans="1:12" ht="30" customHeight="1">
      <c r="A25" s="291"/>
      <c r="B25" s="135">
        <v>20</v>
      </c>
      <c r="C25" s="137" t="s">
        <v>147</v>
      </c>
      <c r="D25" s="148"/>
      <c r="E25" s="139"/>
      <c r="F25" s="138"/>
      <c r="G25" s="139"/>
      <c r="H25" s="258"/>
      <c r="I25" s="259"/>
      <c r="J25" s="140" t="s">
        <v>203</v>
      </c>
      <c r="K25" s="141">
        <f t="shared" si="1"/>
        <v>0</v>
      </c>
      <c r="L25" s="99" t="s">
        <v>131</v>
      </c>
    </row>
    <row r="26" spans="1:12" ht="30" customHeight="1">
      <c r="A26" s="291"/>
      <c r="B26" s="135">
        <v>21</v>
      </c>
      <c r="C26" s="137" t="s">
        <v>148</v>
      </c>
      <c r="D26" s="138"/>
      <c r="E26" s="139"/>
      <c r="F26" s="138"/>
      <c r="G26" s="139"/>
      <c r="H26" s="258"/>
      <c r="I26" s="259"/>
      <c r="J26" s="140" t="s">
        <v>128</v>
      </c>
      <c r="K26" s="141">
        <f t="shared" si="1"/>
        <v>0</v>
      </c>
      <c r="L26" s="99" t="s">
        <v>131</v>
      </c>
    </row>
    <row r="27" spans="1:12" ht="30" customHeight="1">
      <c r="A27" s="291"/>
      <c r="B27" s="135">
        <v>22</v>
      </c>
      <c r="C27" s="161" t="s">
        <v>149</v>
      </c>
      <c r="D27" s="138"/>
      <c r="E27" s="139"/>
      <c r="F27" s="138"/>
      <c r="G27" s="139"/>
      <c r="H27" s="258"/>
      <c r="I27" s="259"/>
      <c r="J27" s="140" t="s">
        <v>185</v>
      </c>
      <c r="K27" s="141">
        <f t="shared" si="1"/>
        <v>0</v>
      </c>
      <c r="L27" s="99" t="s">
        <v>131</v>
      </c>
    </row>
    <row r="28" spans="1:12" ht="30" customHeight="1">
      <c r="A28" s="291"/>
      <c r="B28" s="135">
        <v>23</v>
      </c>
      <c r="C28" s="142" t="s">
        <v>150</v>
      </c>
      <c r="D28" s="141"/>
      <c r="E28" s="111"/>
      <c r="F28" s="141"/>
      <c r="G28" s="111"/>
      <c r="H28" s="258"/>
      <c r="I28" s="259"/>
      <c r="J28" s="140" t="s">
        <v>201</v>
      </c>
      <c r="K28" s="141">
        <f t="shared" si="1"/>
        <v>0</v>
      </c>
      <c r="L28" s="99" t="s">
        <v>131</v>
      </c>
    </row>
    <row r="29" spans="1:12" ht="30" customHeight="1">
      <c r="A29" s="291"/>
      <c r="B29" s="135">
        <v>24</v>
      </c>
      <c r="C29" s="137" t="s">
        <v>151</v>
      </c>
      <c r="D29" s="138"/>
      <c r="E29" s="139"/>
      <c r="F29" s="138"/>
      <c r="G29" s="139"/>
      <c r="H29" s="258"/>
      <c r="I29" s="259"/>
      <c r="J29" s="140" t="s">
        <v>203</v>
      </c>
      <c r="K29" s="141">
        <f t="shared" si="1"/>
        <v>0</v>
      </c>
      <c r="L29" s="99" t="s">
        <v>131</v>
      </c>
    </row>
    <row r="30" spans="1:12" ht="30" customHeight="1">
      <c r="A30" s="291"/>
      <c r="B30" s="135">
        <v>25</v>
      </c>
      <c r="C30" s="230" t="s">
        <v>259</v>
      </c>
      <c r="D30" s="138"/>
      <c r="E30" s="139"/>
      <c r="F30" s="138"/>
      <c r="G30" s="111"/>
      <c r="H30" s="258"/>
      <c r="I30" s="259"/>
      <c r="J30" s="140" t="s">
        <v>187</v>
      </c>
      <c r="K30" s="141">
        <f t="shared" ref="K30" si="4">COUNTA(D30:I30)</f>
        <v>0</v>
      </c>
      <c r="L30" s="99" t="s">
        <v>131</v>
      </c>
    </row>
    <row r="31" spans="1:12" ht="30" customHeight="1">
      <c r="A31" s="292"/>
      <c r="B31" s="135">
        <v>26</v>
      </c>
      <c r="C31" s="137" t="s">
        <v>101</v>
      </c>
      <c r="D31" s="138"/>
      <c r="E31" s="139"/>
      <c r="F31" s="138"/>
      <c r="G31" s="111"/>
      <c r="H31" s="258"/>
      <c r="I31" s="259"/>
      <c r="J31" s="140" t="s">
        <v>203</v>
      </c>
      <c r="K31" s="141">
        <f t="shared" si="1"/>
        <v>0</v>
      </c>
      <c r="L31" s="99" t="s">
        <v>131</v>
      </c>
    </row>
    <row r="32" spans="1:12" ht="20.100000000000001" customHeight="1">
      <c r="A32" s="283" t="s">
        <v>213</v>
      </c>
      <c r="B32" s="284"/>
      <c r="C32" s="198"/>
      <c r="D32" s="194"/>
      <c r="E32" s="194"/>
      <c r="F32" s="195"/>
      <c r="G32" s="177" t="s">
        <v>197</v>
      </c>
      <c r="H32" s="120">
        <f>K7+K10+K24+K27+K14+K23+K30</f>
        <v>0</v>
      </c>
      <c r="I32" s="167" t="s">
        <v>131</v>
      </c>
      <c r="J32" s="180">
        <f>H32*8500</f>
        <v>0</v>
      </c>
      <c r="K32" s="167" t="s">
        <v>51</v>
      </c>
      <c r="L32" s="122"/>
    </row>
    <row r="33" spans="1:12" ht="20.100000000000001" customHeight="1">
      <c r="A33" s="285" t="s">
        <v>214</v>
      </c>
      <c r="B33" s="286"/>
      <c r="C33" s="199"/>
      <c r="D33" s="196"/>
      <c r="E33" s="196"/>
      <c r="F33" s="197"/>
      <c r="G33" s="164" t="s">
        <v>204</v>
      </c>
      <c r="H33" s="120">
        <f>K8+K11+K12+K13+K15+K25+K28+K29+K31+K6</f>
        <v>0</v>
      </c>
      <c r="I33" s="167" t="s">
        <v>131</v>
      </c>
      <c r="J33" s="180">
        <f>H33*6000</f>
        <v>0</v>
      </c>
      <c r="K33" s="167" t="s">
        <v>51</v>
      </c>
      <c r="L33" s="122"/>
    </row>
    <row r="34" spans="1:12" ht="20.100000000000001" customHeight="1">
      <c r="A34" s="277" t="s">
        <v>49</v>
      </c>
      <c r="B34" s="281"/>
      <c r="C34" s="281"/>
      <c r="D34" s="281">
        <f>入厩届!I3</f>
        <v>0</v>
      </c>
      <c r="E34" s="281"/>
      <c r="F34" s="278"/>
      <c r="G34" s="164" t="s">
        <v>132</v>
      </c>
      <c r="H34" s="123">
        <f>K9+K26</f>
        <v>0</v>
      </c>
      <c r="I34" s="168" t="s">
        <v>131</v>
      </c>
      <c r="J34" s="181">
        <f>H34*4500</f>
        <v>0</v>
      </c>
      <c r="K34" s="168" t="s">
        <v>51</v>
      </c>
      <c r="L34" s="122"/>
    </row>
    <row r="35" spans="1:12" ht="20.100000000000001" customHeight="1">
      <c r="A35" s="129"/>
      <c r="B35" s="121"/>
      <c r="C35" s="121"/>
      <c r="D35" s="282"/>
      <c r="E35" s="282"/>
      <c r="F35" s="280"/>
      <c r="G35" s="165" t="s">
        <v>221</v>
      </c>
      <c r="H35" s="172">
        <f>K16+K17+K19+K20</f>
        <v>0</v>
      </c>
      <c r="I35" s="167" t="s">
        <v>131</v>
      </c>
      <c r="J35" s="180">
        <f>H35*4000</f>
        <v>0</v>
      </c>
      <c r="K35" s="168" t="s">
        <v>51</v>
      </c>
      <c r="L35" s="122"/>
    </row>
    <row r="36" spans="1:12" ht="20.100000000000001" customHeight="1">
      <c r="A36" s="287" t="s">
        <v>217</v>
      </c>
      <c r="B36" s="288"/>
      <c r="C36" s="288"/>
      <c r="D36" s="112"/>
      <c r="E36" s="112"/>
      <c r="F36" s="191"/>
      <c r="G36" s="311" t="s">
        <v>207</v>
      </c>
      <c r="H36" s="172">
        <f>K18+K21+K22</f>
        <v>0</v>
      </c>
      <c r="I36" s="168" t="s">
        <v>131</v>
      </c>
      <c r="J36" s="182">
        <f>H36*3000</f>
        <v>0</v>
      </c>
      <c r="K36" s="168" t="s">
        <v>51</v>
      </c>
      <c r="L36" s="122"/>
    </row>
    <row r="37" spans="1:12" ht="21" customHeight="1" thickBot="1">
      <c r="A37" s="193"/>
      <c r="B37" s="112" t="s">
        <v>219</v>
      </c>
      <c r="C37" s="201"/>
      <c r="D37" s="112"/>
      <c r="E37" s="112"/>
      <c r="F37" s="191"/>
      <c r="G37" s="312"/>
      <c r="H37" s="166"/>
      <c r="L37" s="122"/>
    </row>
    <row r="38" spans="1:12" ht="21" customHeight="1">
      <c r="A38" s="274" t="s">
        <v>218</v>
      </c>
      <c r="B38" s="275"/>
      <c r="C38" s="275"/>
      <c r="D38" s="112"/>
      <c r="E38" s="112"/>
      <c r="F38" s="191"/>
      <c r="G38" s="266" t="s">
        <v>50</v>
      </c>
      <c r="H38" s="272">
        <f>SUM(J32:J36)</f>
        <v>0</v>
      </c>
      <c r="I38" s="272"/>
      <c r="J38" s="272"/>
      <c r="K38" s="127"/>
      <c r="L38" s="119"/>
    </row>
    <row r="39" spans="1:12" ht="21" customHeight="1" thickBot="1">
      <c r="A39" s="193"/>
      <c r="B39" s="112"/>
      <c r="C39" s="201"/>
      <c r="D39" s="112"/>
      <c r="E39" s="112"/>
      <c r="F39" s="191"/>
      <c r="G39" s="267"/>
      <c r="H39" s="310"/>
      <c r="I39" s="310"/>
      <c r="J39" s="310"/>
      <c r="K39" s="128" t="s">
        <v>51</v>
      </c>
      <c r="L39" s="122"/>
    </row>
    <row r="40" spans="1:12" ht="21" customHeight="1">
      <c r="A40" s="129"/>
      <c r="B40" s="121"/>
      <c r="C40" s="121"/>
      <c r="D40" s="121"/>
      <c r="E40" s="121"/>
      <c r="F40" s="192"/>
      <c r="G40" s="129"/>
      <c r="H40" s="121"/>
      <c r="I40" s="130" t="s">
        <v>52</v>
      </c>
      <c r="J40" s="131" t="s">
        <v>53</v>
      </c>
      <c r="K40" s="131"/>
      <c r="L40" s="126"/>
    </row>
    <row r="41" spans="1:12" ht="21" customHeight="1">
      <c r="A41" s="276" t="s">
        <v>232</v>
      </c>
      <c r="B41" s="276"/>
      <c r="C41" s="276"/>
      <c r="D41" s="276"/>
      <c r="E41" s="276"/>
      <c r="F41" s="276"/>
      <c r="G41" s="276"/>
      <c r="H41" s="276"/>
      <c r="I41" s="276"/>
      <c r="J41" s="276"/>
      <c r="K41" s="276"/>
      <c r="L41" s="276"/>
    </row>
    <row r="42" spans="1:12" ht="21" customHeight="1">
      <c r="A42" s="163"/>
      <c r="B42" s="163"/>
      <c r="C42" s="163"/>
      <c r="D42" s="163"/>
      <c r="E42" s="163"/>
      <c r="F42" s="163"/>
      <c r="G42" s="163"/>
      <c r="H42" s="163"/>
      <c r="I42" s="163"/>
      <c r="J42" s="163"/>
      <c r="K42" s="163"/>
      <c r="L42" s="163"/>
    </row>
  </sheetData>
  <mergeCells count="48">
    <mergeCell ref="A38:C38"/>
    <mergeCell ref="H38:J39"/>
    <mergeCell ref="A41:L41"/>
    <mergeCell ref="A32:B32"/>
    <mergeCell ref="A33:B33"/>
    <mergeCell ref="A34:C34"/>
    <mergeCell ref="D34:F35"/>
    <mergeCell ref="A36:C36"/>
    <mergeCell ref="G38:G39"/>
    <mergeCell ref="G36:G37"/>
    <mergeCell ref="H13:I13"/>
    <mergeCell ref="H15:I15"/>
    <mergeCell ref="H16:I16"/>
    <mergeCell ref="H17:I17"/>
    <mergeCell ref="H7:I7"/>
    <mergeCell ref="H8:I8"/>
    <mergeCell ref="H9:I9"/>
    <mergeCell ref="H10:I10"/>
    <mergeCell ref="H11:I11"/>
    <mergeCell ref="H18:I18"/>
    <mergeCell ref="H19:I19"/>
    <mergeCell ref="A1:J1"/>
    <mergeCell ref="A2:J2"/>
    <mergeCell ref="A4:A5"/>
    <mergeCell ref="B4:B5"/>
    <mergeCell ref="D4:D5"/>
    <mergeCell ref="E4:E5"/>
    <mergeCell ref="F4:F5"/>
    <mergeCell ref="G4:G5"/>
    <mergeCell ref="H4:I5"/>
    <mergeCell ref="J4:L5"/>
    <mergeCell ref="H6:I6"/>
    <mergeCell ref="H14:I14"/>
    <mergeCell ref="A7:A18"/>
    <mergeCell ref="H12:I12"/>
    <mergeCell ref="H23:I23"/>
    <mergeCell ref="H30:I30"/>
    <mergeCell ref="A19:A31"/>
    <mergeCell ref="H25:I25"/>
    <mergeCell ref="H26:I26"/>
    <mergeCell ref="H27:I27"/>
    <mergeCell ref="H28:I28"/>
    <mergeCell ref="H29:I29"/>
    <mergeCell ref="H20:I20"/>
    <mergeCell ref="H21:I21"/>
    <mergeCell ref="H22:I22"/>
    <mergeCell ref="H24:I24"/>
    <mergeCell ref="H31:I31"/>
  </mergeCells>
  <phoneticPr fontId="11"/>
  <printOptions horizontalCentered="1" verticalCentered="1"/>
  <pageMargins left="0.78740157480314965" right="0.78740157480314965" top="0.98425196850393704" bottom="0.98425196850393704" header="0.51181102362204722" footer="0.51181102362204722"/>
  <pageSetup paperSize="9" scale="72"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41"/>
  <sheetViews>
    <sheetView topLeftCell="A10" zoomScaleNormal="100" zoomScaleSheetLayoutView="100" workbookViewId="0">
      <selection activeCell="G10" sqref="G10"/>
    </sheetView>
  </sheetViews>
  <sheetFormatPr defaultColWidth="13" defaultRowHeight="13.5"/>
  <cols>
    <col min="1" max="1" width="5" style="60" customWidth="1"/>
    <col min="2" max="3" width="20.625" style="60" customWidth="1"/>
    <col min="4" max="4" width="5" style="60" customWidth="1"/>
    <col min="5" max="5" width="10.375" style="60" customWidth="1"/>
    <col min="6" max="6" width="10.25" style="60" customWidth="1"/>
    <col min="7" max="7" width="20.5" style="60" customWidth="1"/>
    <col min="8" max="8" width="20.625" style="60" customWidth="1"/>
    <col min="9" max="9" width="22.25" style="60" customWidth="1"/>
    <col min="10" max="10" width="3.625" style="60" customWidth="1"/>
    <col min="11" max="12" width="20.5" style="60" customWidth="1"/>
    <col min="13" max="16384" width="13" style="60"/>
  </cols>
  <sheetData>
    <row r="1" spans="1:12">
      <c r="A1" s="320" t="s">
        <v>257</v>
      </c>
      <c r="B1" s="320"/>
      <c r="C1" s="320"/>
      <c r="D1" s="320"/>
      <c r="E1" s="320"/>
      <c r="F1" s="320"/>
      <c r="G1" s="320"/>
      <c r="H1" s="206"/>
      <c r="I1" s="206"/>
      <c r="J1" s="206"/>
      <c r="K1" s="206"/>
      <c r="L1" s="206"/>
    </row>
    <row r="2" spans="1:12">
      <c r="A2" s="321" t="s">
        <v>19</v>
      </c>
      <c r="B2" s="321"/>
      <c r="C2" s="321"/>
      <c r="D2" s="321"/>
      <c r="E2" s="321"/>
      <c r="F2" s="321"/>
      <c r="G2" s="321"/>
      <c r="H2" s="59"/>
      <c r="I2" s="59"/>
      <c r="J2" s="59"/>
      <c r="K2" s="59"/>
      <c r="L2" s="59"/>
    </row>
    <row r="3" spans="1:12">
      <c r="H3" s="59"/>
      <c r="I3" s="59"/>
      <c r="J3" s="59"/>
      <c r="K3" s="59"/>
      <c r="L3" s="59"/>
    </row>
    <row r="4" spans="1:12">
      <c r="A4" s="61" t="s">
        <v>239</v>
      </c>
      <c r="D4" s="61" t="s">
        <v>240</v>
      </c>
    </row>
    <row r="5" spans="1:12" ht="23.1" customHeight="1">
      <c r="A5" s="62"/>
      <c r="B5" s="62" t="s">
        <v>55</v>
      </c>
      <c r="C5" s="62" t="s">
        <v>96</v>
      </c>
      <c r="D5" s="62"/>
      <c r="E5" s="318" t="s">
        <v>55</v>
      </c>
      <c r="F5" s="319"/>
      <c r="G5" s="62" t="s">
        <v>96</v>
      </c>
    </row>
    <row r="6" spans="1:12" ht="26.25" customHeight="1">
      <c r="A6" s="62">
        <v>1</v>
      </c>
      <c r="B6" s="62"/>
      <c r="C6" s="62"/>
      <c r="D6" s="62">
        <v>1</v>
      </c>
      <c r="E6" s="318"/>
      <c r="F6" s="319"/>
      <c r="G6" s="62"/>
    </row>
    <row r="7" spans="1:12" ht="26.25" customHeight="1">
      <c r="A7" s="62">
        <v>2</v>
      </c>
      <c r="B7" s="62"/>
      <c r="C7" s="62"/>
      <c r="D7" s="62">
        <v>2</v>
      </c>
      <c r="E7" s="318"/>
      <c r="F7" s="319"/>
      <c r="G7" s="62"/>
    </row>
    <row r="8" spans="1:12" ht="26.25" customHeight="1">
      <c r="A8" s="62">
        <v>3</v>
      </c>
      <c r="B8" s="62"/>
      <c r="C8" s="62"/>
      <c r="D8" s="62">
        <v>3</v>
      </c>
      <c r="E8" s="318"/>
      <c r="F8" s="319"/>
      <c r="G8" s="62"/>
    </row>
    <row r="9" spans="1:12" ht="26.25" customHeight="1">
      <c r="A9" s="62">
        <v>4</v>
      </c>
      <c r="B9" s="62"/>
      <c r="C9" s="62"/>
      <c r="D9" s="62">
        <v>4</v>
      </c>
      <c r="E9" s="318"/>
      <c r="F9" s="319"/>
      <c r="G9" s="62"/>
    </row>
    <row r="10" spans="1:12" ht="26.25" customHeight="1">
      <c r="A10" s="62">
        <v>5</v>
      </c>
      <c r="B10" s="62"/>
      <c r="C10" s="62"/>
      <c r="D10" s="62">
        <v>5</v>
      </c>
      <c r="E10" s="318"/>
      <c r="F10" s="319"/>
      <c r="G10" s="62"/>
    </row>
    <row r="11" spans="1:12" ht="26.25" customHeight="1">
      <c r="A11" s="62">
        <v>6</v>
      </c>
      <c r="B11" s="62"/>
      <c r="C11" s="62"/>
      <c r="D11" s="62">
        <v>6</v>
      </c>
      <c r="E11" s="318"/>
      <c r="F11" s="319"/>
      <c r="G11" s="62"/>
    </row>
    <row r="12" spans="1:12" ht="26.25" customHeight="1">
      <c r="A12" s="62">
        <v>7</v>
      </c>
      <c r="B12" s="62"/>
      <c r="C12" s="62"/>
      <c r="D12" s="62">
        <v>7</v>
      </c>
      <c r="E12" s="318"/>
      <c r="F12" s="319"/>
      <c r="G12" s="62"/>
    </row>
    <row r="13" spans="1:12" ht="26.25" customHeight="1">
      <c r="A13" s="62">
        <v>8</v>
      </c>
      <c r="B13" s="62"/>
      <c r="C13" s="62"/>
      <c r="D13" s="62">
        <v>8</v>
      </c>
      <c r="E13" s="318"/>
      <c r="F13" s="319"/>
      <c r="G13" s="62"/>
    </row>
    <row r="14" spans="1:12" ht="26.25" customHeight="1">
      <c r="A14" s="62">
        <v>9</v>
      </c>
      <c r="B14" s="62"/>
      <c r="C14" s="62"/>
      <c r="D14" s="62">
        <v>9</v>
      </c>
      <c r="E14" s="318"/>
      <c r="F14" s="319"/>
      <c r="G14" s="62"/>
    </row>
    <row r="15" spans="1:12" ht="26.25" customHeight="1">
      <c r="A15" s="62">
        <v>10</v>
      </c>
      <c r="B15" s="62"/>
      <c r="C15" s="62"/>
      <c r="D15" s="62">
        <v>10</v>
      </c>
      <c r="E15" s="318"/>
      <c r="F15" s="319"/>
      <c r="G15" s="62"/>
    </row>
    <row r="16" spans="1:12" ht="12" customHeight="1"/>
    <row r="17" spans="1:12" ht="13.5" customHeight="1">
      <c r="A17" s="61" t="s">
        <v>241</v>
      </c>
      <c r="D17" s="61" t="s">
        <v>242</v>
      </c>
    </row>
    <row r="18" spans="1:12" ht="22.5" customHeight="1">
      <c r="A18" s="62"/>
      <c r="B18" s="62" t="s">
        <v>55</v>
      </c>
      <c r="C18" s="188" t="s">
        <v>96</v>
      </c>
      <c r="D18" s="62"/>
      <c r="E18" s="318" t="s">
        <v>55</v>
      </c>
      <c r="F18" s="319"/>
      <c r="G18" s="62" t="s">
        <v>96</v>
      </c>
    </row>
    <row r="19" spans="1:12" s="59" customFormat="1" ht="22.5" customHeight="1">
      <c r="A19" s="62">
        <v>1</v>
      </c>
      <c r="B19" s="62"/>
      <c r="C19" s="188"/>
      <c r="D19" s="62">
        <v>1</v>
      </c>
      <c r="E19" s="318"/>
      <c r="F19" s="319"/>
      <c r="G19" s="62"/>
    </row>
    <row r="20" spans="1:12" s="59" customFormat="1" ht="22.5" customHeight="1">
      <c r="A20" s="62">
        <v>2</v>
      </c>
      <c r="B20" s="62"/>
      <c r="C20" s="188"/>
      <c r="D20" s="62">
        <v>2</v>
      </c>
      <c r="E20" s="318"/>
      <c r="F20" s="319"/>
      <c r="G20" s="62"/>
    </row>
    <row r="21" spans="1:12" s="59" customFormat="1" ht="22.5" customHeight="1">
      <c r="A21" s="62">
        <v>3</v>
      </c>
      <c r="B21" s="62"/>
      <c r="C21" s="188"/>
      <c r="D21" s="62">
        <v>3</v>
      </c>
      <c r="E21" s="318"/>
      <c r="F21" s="319"/>
      <c r="G21" s="62"/>
    </row>
    <row r="22" spans="1:12" s="59" customFormat="1" ht="22.5" customHeight="1">
      <c r="A22" s="62">
        <v>4</v>
      </c>
      <c r="B22" s="62"/>
      <c r="C22" s="188"/>
      <c r="D22" s="62">
        <v>4</v>
      </c>
      <c r="E22" s="318"/>
      <c r="F22" s="319"/>
      <c r="G22" s="62"/>
    </row>
    <row r="23" spans="1:12" s="59" customFormat="1" ht="22.5" customHeight="1">
      <c r="A23" s="62">
        <v>5</v>
      </c>
      <c r="B23" s="62"/>
      <c r="C23" s="188"/>
      <c r="D23" s="62">
        <v>5</v>
      </c>
      <c r="E23" s="318"/>
      <c r="F23" s="319"/>
      <c r="G23" s="62"/>
    </row>
    <row r="24" spans="1:12" s="59" customFormat="1" ht="22.5" customHeight="1">
      <c r="A24" s="62">
        <v>6</v>
      </c>
      <c r="B24" s="62"/>
      <c r="C24" s="188"/>
      <c r="D24" s="62">
        <v>6</v>
      </c>
      <c r="E24" s="318"/>
      <c r="F24" s="319"/>
      <c r="G24" s="62"/>
    </row>
    <row r="25" spans="1:12" s="59" customFormat="1" ht="22.5" customHeight="1">
      <c r="A25" s="62">
        <v>7</v>
      </c>
      <c r="B25" s="62"/>
      <c r="C25" s="188"/>
      <c r="D25" s="62">
        <v>7</v>
      </c>
      <c r="E25" s="318"/>
      <c r="F25" s="319"/>
      <c r="G25" s="62"/>
    </row>
    <row r="26" spans="1:12" s="59" customFormat="1" ht="22.5" customHeight="1">
      <c r="A26" s="62">
        <v>8</v>
      </c>
      <c r="B26" s="62"/>
      <c r="C26" s="188"/>
      <c r="D26" s="62">
        <v>8</v>
      </c>
      <c r="E26" s="318"/>
      <c r="F26" s="319"/>
      <c r="G26" s="62"/>
    </row>
    <row r="27" spans="1:12" s="59" customFormat="1" ht="22.5" customHeight="1">
      <c r="A27" s="62">
        <v>9</v>
      </c>
      <c r="B27" s="62"/>
      <c r="C27" s="188"/>
      <c r="D27" s="62">
        <v>9</v>
      </c>
      <c r="E27" s="318"/>
      <c r="F27" s="319"/>
      <c r="G27" s="62"/>
      <c r="H27" s="205"/>
      <c r="I27" s="205"/>
      <c r="J27" s="205"/>
      <c r="K27" s="205"/>
      <c r="L27" s="205"/>
    </row>
    <row r="28" spans="1:12" s="59" customFormat="1" ht="22.5" customHeight="1">
      <c r="A28" s="62">
        <v>10</v>
      </c>
      <c r="B28" s="62"/>
      <c r="C28" s="188"/>
      <c r="D28" s="62">
        <v>10</v>
      </c>
      <c r="E28" s="318"/>
      <c r="F28" s="319"/>
      <c r="G28" s="62"/>
    </row>
    <row r="29" spans="1:12" s="59" customFormat="1">
      <c r="A29" s="60"/>
      <c r="B29" s="60"/>
      <c r="C29" s="60"/>
      <c r="D29" s="60"/>
      <c r="E29" s="60"/>
      <c r="F29" s="60"/>
      <c r="G29" s="60"/>
    </row>
    <row r="30" spans="1:12" ht="13.5" customHeight="1">
      <c r="A30" s="186" t="s">
        <v>97</v>
      </c>
      <c r="B30" s="187"/>
      <c r="C30" s="85">
        <f>入厩届!$C$4</f>
        <v>0</v>
      </c>
      <c r="D30" s="314" t="s">
        <v>9</v>
      </c>
      <c r="E30" s="315"/>
      <c r="F30" s="63"/>
      <c r="G30" s="212"/>
    </row>
    <row r="31" spans="1:12" ht="13.5" customHeight="1">
      <c r="A31" s="207" t="s">
        <v>226</v>
      </c>
      <c r="B31" s="208"/>
      <c r="C31" s="208"/>
      <c r="D31" s="332" t="s">
        <v>223</v>
      </c>
      <c r="E31" s="333"/>
      <c r="F31" s="333"/>
      <c r="G31" s="316">
        <f>COUNTA(B6:B15)+COUNTA(E6:E15)+COUNTA(B19:B28)+COUNTA(E19:E28)</f>
        <v>0</v>
      </c>
    </row>
    <row r="32" spans="1:12" ht="13.5" customHeight="1">
      <c r="A32" s="209"/>
      <c r="B32" s="321">
        <f>入厩届!I3</f>
        <v>0</v>
      </c>
      <c r="C32" s="316"/>
      <c r="D32" s="334"/>
      <c r="E32" s="335"/>
      <c r="F32" s="335"/>
      <c r="G32" s="317"/>
    </row>
    <row r="33" spans="1:7" ht="13.5" customHeight="1" thickBot="1">
      <c r="A33" s="217"/>
      <c r="B33" s="330"/>
      <c r="C33" s="331"/>
      <c r="D33" s="322" t="s">
        <v>50</v>
      </c>
      <c r="E33" s="323"/>
      <c r="F33" s="216"/>
      <c r="G33" s="210"/>
    </row>
    <row r="34" spans="1:7" ht="13.5" customHeight="1">
      <c r="A34" s="209" t="s">
        <v>224</v>
      </c>
      <c r="B34" s="59"/>
      <c r="C34" s="210"/>
      <c r="D34" s="324"/>
      <c r="E34" s="325"/>
      <c r="F34" s="326">
        <f>G31*3000</f>
        <v>0</v>
      </c>
      <c r="G34" s="327"/>
    </row>
    <row r="35" spans="1:7" ht="13.5" customHeight="1" thickBot="1">
      <c r="A35" s="209"/>
      <c r="B35" s="218"/>
      <c r="C35" s="219"/>
      <c r="D35" s="221"/>
      <c r="E35" s="222"/>
      <c r="F35" s="326"/>
      <c r="G35" s="327"/>
    </row>
    <row r="36" spans="1:7" ht="13.5" customHeight="1">
      <c r="A36" s="209" t="s">
        <v>225</v>
      </c>
      <c r="B36" s="59"/>
      <c r="C36" s="210"/>
      <c r="D36" s="213"/>
      <c r="E36" s="220"/>
      <c r="F36" s="326"/>
      <c r="G36" s="327"/>
    </row>
    <row r="37" spans="1:7" ht="13.5" customHeight="1" thickBot="1">
      <c r="A37" s="211"/>
      <c r="B37" s="218"/>
      <c r="C37" s="219"/>
      <c r="D37" s="214"/>
      <c r="E37" s="215"/>
      <c r="F37" s="328"/>
      <c r="G37" s="329"/>
    </row>
    <row r="38" spans="1:7">
      <c r="A38" s="59"/>
      <c r="C38" s="61"/>
      <c r="D38" s="59"/>
      <c r="G38" s="61"/>
    </row>
    <row r="39" spans="1:7">
      <c r="A39" s="313" t="s">
        <v>222</v>
      </c>
      <c r="B39" s="313"/>
      <c r="C39" s="313"/>
      <c r="D39" s="313"/>
      <c r="E39" s="313"/>
      <c r="F39" s="313"/>
      <c r="G39" s="313"/>
    </row>
    <row r="40" spans="1:7">
      <c r="A40" s="313"/>
      <c r="B40" s="313"/>
      <c r="C40" s="313"/>
      <c r="D40" s="313"/>
      <c r="E40" s="313"/>
      <c r="F40" s="313"/>
      <c r="G40" s="313"/>
    </row>
    <row r="41" spans="1:7">
      <c r="A41" s="59"/>
      <c r="C41" s="61"/>
      <c r="D41" s="59"/>
      <c r="E41" s="59"/>
      <c r="F41" s="59"/>
      <c r="G41" s="61"/>
    </row>
  </sheetData>
  <mergeCells count="31">
    <mergeCell ref="A1:G1"/>
    <mergeCell ref="A2:G2"/>
    <mergeCell ref="D33:E34"/>
    <mergeCell ref="F34:G37"/>
    <mergeCell ref="B32:C33"/>
    <mergeCell ref="E28:F28"/>
    <mergeCell ref="D31:F32"/>
    <mergeCell ref="E23:F23"/>
    <mergeCell ref="E24:F24"/>
    <mergeCell ref="E25:F25"/>
    <mergeCell ref="E26:F26"/>
    <mergeCell ref="E27:F27"/>
    <mergeCell ref="E15:F15"/>
    <mergeCell ref="E18:F18"/>
    <mergeCell ref="E20:F20"/>
    <mergeCell ref="E21:F21"/>
    <mergeCell ref="A39:G40"/>
    <mergeCell ref="D30:E30"/>
    <mergeCell ref="G31:G32"/>
    <mergeCell ref="E6:F6"/>
    <mergeCell ref="E5:F5"/>
    <mergeCell ref="E7:F7"/>
    <mergeCell ref="E8:F8"/>
    <mergeCell ref="E9:F9"/>
    <mergeCell ref="E22:F22"/>
    <mergeCell ref="E19:F19"/>
    <mergeCell ref="E10:F10"/>
    <mergeCell ref="E11:F11"/>
    <mergeCell ref="E12:F12"/>
    <mergeCell ref="E13:F13"/>
    <mergeCell ref="E14:F14"/>
  </mergeCells>
  <phoneticPr fontId="11"/>
  <printOptions horizontalCentered="1" verticalCentered="1"/>
  <pageMargins left="0.39370078740157483" right="0.39370078740157483" top="0.59055118110236227" bottom="0.59055118110236227" header="0.51181102362204722" footer="0.51181102362204722"/>
  <pageSetup paperSize="9" orientation="portrait" horizontalDpi="4294967294" verticalDpi="3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1"/>
  <sheetViews>
    <sheetView view="pageBreakPreview" zoomScaleNormal="100" zoomScaleSheetLayoutView="100" workbookViewId="0">
      <selection sqref="A1:D1"/>
    </sheetView>
  </sheetViews>
  <sheetFormatPr defaultRowHeight="13.5"/>
  <cols>
    <col min="1" max="1" width="20.875" customWidth="1"/>
    <col min="2" max="2" width="13.625" customWidth="1"/>
    <col min="3" max="3" width="9.5" customWidth="1"/>
    <col min="4" max="4" width="18.25" customWidth="1"/>
    <col min="257" max="257" width="32.875" customWidth="1"/>
    <col min="258" max="258" width="13.625" customWidth="1"/>
    <col min="259" max="259" width="9.5" customWidth="1"/>
    <col min="260" max="260" width="13.5" customWidth="1"/>
    <col min="513" max="513" width="32.875" customWidth="1"/>
    <col min="514" max="514" width="13.625" customWidth="1"/>
    <col min="515" max="515" width="9.5" customWidth="1"/>
    <col min="516" max="516" width="13.5" customWidth="1"/>
    <col min="769" max="769" width="32.875" customWidth="1"/>
    <col min="770" max="770" width="13.625" customWidth="1"/>
    <col min="771" max="771" width="9.5" customWidth="1"/>
    <col min="772" max="772" width="13.5" customWidth="1"/>
    <col min="1025" max="1025" width="32.875" customWidth="1"/>
    <col min="1026" max="1026" width="13.625" customWidth="1"/>
    <col min="1027" max="1027" width="9.5" customWidth="1"/>
    <col min="1028" max="1028" width="13.5" customWidth="1"/>
    <col min="1281" max="1281" width="32.875" customWidth="1"/>
    <col min="1282" max="1282" width="13.625" customWidth="1"/>
    <col min="1283" max="1283" width="9.5" customWidth="1"/>
    <col min="1284" max="1284" width="13.5" customWidth="1"/>
    <col min="1537" max="1537" width="32.875" customWidth="1"/>
    <col min="1538" max="1538" width="13.625" customWidth="1"/>
    <col min="1539" max="1539" width="9.5" customWidth="1"/>
    <col min="1540" max="1540" width="13.5" customWidth="1"/>
    <col min="1793" max="1793" width="32.875" customWidth="1"/>
    <col min="1794" max="1794" width="13.625" customWidth="1"/>
    <col min="1795" max="1795" width="9.5" customWidth="1"/>
    <col min="1796" max="1796" width="13.5" customWidth="1"/>
    <col min="2049" max="2049" width="32.875" customWidth="1"/>
    <col min="2050" max="2050" width="13.625" customWidth="1"/>
    <col min="2051" max="2051" width="9.5" customWidth="1"/>
    <col min="2052" max="2052" width="13.5" customWidth="1"/>
    <col min="2305" max="2305" width="32.875" customWidth="1"/>
    <col min="2306" max="2306" width="13.625" customWidth="1"/>
    <col min="2307" max="2307" width="9.5" customWidth="1"/>
    <col min="2308" max="2308" width="13.5" customWidth="1"/>
    <col min="2561" max="2561" width="32.875" customWidth="1"/>
    <col min="2562" max="2562" width="13.625" customWidth="1"/>
    <col min="2563" max="2563" width="9.5" customWidth="1"/>
    <col min="2564" max="2564" width="13.5" customWidth="1"/>
    <col min="2817" max="2817" width="32.875" customWidth="1"/>
    <col min="2818" max="2818" width="13.625" customWidth="1"/>
    <col min="2819" max="2819" width="9.5" customWidth="1"/>
    <col min="2820" max="2820" width="13.5" customWidth="1"/>
    <col min="3073" max="3073" width="32.875" customWidth="1"/>
    <col min="3074" max="3074" width="13.625" customWidth="1"/>
    <col min="3075" max="3075" width="9.5" customWidth="1"/>
    <col min="3076" max="3076" width="13.5" customWidth="1"/>
    <col min="3329" max="3329" width="32.875" customWidth="1"/>
    <col min="3330" max="3330" width="13.625" customWidth="1"/>
    <col min="3331" max="3331" width="9.5" customWidth="1"/>
    <col min="3332" max="3332" width="13.5" customWidth="1"/>
    <col min="3585" max="3585" width="32.875" customWidth="1"/>
    <col min="3586" max="3586" width="13.625" customWidth="1"/>
    <col min="3587" max="3587" width="9.5" customWidth="1"/>
    <col min="3588" max="3588" width="13.5" customWidth="1"/>
    <col min="3841" max="3841" width="32.875" customWidth="1"/>
    <col min="3842" max="3842" width="13.625" customWidth="1"/>
    <col min="3843" max="3843" width="9.5" customWidth="1"/>
    <col min="3844" max="3844" width="13.5" customWidth="1"/>
    <col min="4097" max="4097" width="32.875" customWidth="1"/>
    <col min="4098" max="4098" width="13.625" customWidth="1"/>
    <col min="4099" max="4099" width="9.5" customWidth="1"/>
    <col min="4100" max="4100" width="13.5" customWidth="1"/>
    <col min="4353" max="4353" width="32.875" customWidth="1"/>
    <col min="4354" max="4354" width="13.625" customWidth="1"/>
    <col min="4355" max="4355" width="9.5" customWidth="1"/>
    <col min="4356" max="4356" width="13.5" customWidth="1"/>
    <col min="4609" max="4609" width="32.875" customWidth="1"/>
    <col min="4610" max="4610" width="13.625" customWidth="1"/>
    <col min="4611" max="4611" width="9.5" customWidth="1"/>
    <col min="4612" max="4612" width="13.5" customWidth="1"/>
    <col min="4865" max="4865" width="32.875" customWidth="1"/>
    <col min="4866" max="4866" width="13.625" customWidth="1"/>
    <col min="4867" max="4867" width="9.5" customWidth="1"/>
    <col min="4868" max="4868" width="13.5" customWidth="1"/>
    <col min="5121" max="5121" width="32.875" customWidth="1"/>
    <col min="5122" max="5122" width="13.625" customWidth="1"/>
    <col min="5123" max="5123" width="9.5" customWidth="1"/>
    <col min="5124" max="5124" width="13.5" customWidth="1"/>
    <col min="5377" max="5377" width="32.875" customWidth="1"/>
    <col min="5378" max="5378" width="13.625" customWidth="1"/>
    <col min="5379" max="5379" width="9.5" customWidth="1"/>
    <col min="5380" max="5380" width="13.5" customWidth="1"/>
    <col min="5633" max="5633" width="32.875" customWidth="1"/>
    <col min="5634" max="5634" width="13.625" customWidth="1"/>
    <col min="5635" max="5635" width="9.5" customWidth="1"/>
    <col min="5636" max="5636" width="13.5" customWidth="1"/>
    <col min="5889" max="5889" width="32.875" customWidth="1"/>
    <col min="5890" max="5890" width="13.625" customWidth="1"/>
    <col min="5891" max="5891" width="9.5" customWidth="1"/>
    <col min="5892" max="5892" width="13.5" customWidth="1"/>
    <col min="6145" max="6145" width="32.875" customWidth="1"/>
    <col min="6146" max="6146" width="13.625" customWidth="1"/>
    <col min="6147" max="6147" width="9.5" customWidth="1"/>
    <col min="6148" max="6148" width="13.5" customWidth="1"/>
    <col min="6401" max="6401" width="32.875" customWidth="1"/>
    <col min="6402" max="6402" width="13.625" customWidth="1"/>
    <col min="6403" max="6403" width="9.5" customWidth="1"/>
    <col min="6404" max="6404" width="13.5" customWidth="1"/>
    <col min="6657" max="6657" width="32.875" customWidth="1"/>
    <col min="6658" max="6658" width="13.625" customWidth="1"/>
    <col min="6659" max="6659" width="9.5" customWidth="1"/>
    <col min="6660" max="6660" width="13.5" customWidth="1"/>
    <col min="6913" max="6913" width="32.875" customWidth="1"/>
    <col min="6914" max="6914" width="13.625" customWidth="1"/>
    <col min="6915" max="6915" width="9.5" customWidth="1"/>
    <col min="6916" max="6916" width="13.5" customWidth="1"/>
    <col min="7169" max="7169" width="32.875" customWidth="1"/>
    <col min="7170" max="7170" width="13.625" customWidth="1"/>
    <col min="7171" max="7171" width="9.5" customWidth="1"/>
    <col min="7172" max="7172" width="13.5" customWidth="1"/>
    <col min="7425" max="7425" width="32.875" customWidth="1"/>
    <col min="7426" max="7426" width="13.625" customWidth="1"/>
    <col min="7427" max="7427" width="9.5" customWidth="1"/>
    <col min="7428" max="7428" width="13.5" customWidth="1"/>
    <col min="7681" max="7681" width="32.875" customWidth="1"/>
    <col min="7682" max="7682" width="13.625" customWidth="1"/>
    <col min="7683" max="7683" width="9.5" customWidth="1"/>
    <col min="7684" max="7684" width="13.5" customWidth="1"/>
    <col min="7937" max="7937" width="32.875" customWidth="1"/>
    <col min="7938" max="7938" width="13.625" customWidth="1"/>
    <col min="7939" max="7939" width="9.5" customWidth="1"/>
    <col min="7940" max="7940" width="13.5" customWidth="1"/>
    <col min="8193" max="8193" width="32.875" customWidth="1"/>
    <col min="8194" max="8194" width="13.625" customWidth="1"/>
    <col min="8195" max="8195" width="9.5" customWidth="1"/>
    <col min="8196" max="8196" width="13.5" customWidth="1"/>
    <col min="8449" max="8449" width="32.875" customWidth="1"/>
    <col min="8450" max="8450" width="13.625" customWidth="1"/>
    <col min="8451" max="8451" width="9.5" customWidth="1"/>
    <col min="8452" max="8452" width="13.5" customWidth="1"/>
    <col min="8705" max="8705" width="32.875" customWidth="1"/>
    <col min="8706" max="8706" width="13.625" customWidth="1"/>
    <col min="8707" max="8707" width="9.5" customWidth="1"/>
    <col min="8708" max="8708" width="13.5" customWidth="1"/>
    <col min="8961" max="8961" width="32.875" customWidth="1"/>
    <col min="8962" max="8962" width="13.625" customWidth="1"/>
    <col min="8963" max="8963" width="9.5" customWidth="1"/>
    <col min="8964" max="8964" width="13.5" customWidth="1"/>
    <col min="9217" max="9217" width="32.875" customWidth="1"/>
    <col min="9218" max="9218" width="13.625" customWidth="1"/>
    <col min="9219" max="9219" width="9.5" customWidth="1"/>
    <col min="9220" max="9220" width="13.5" customWidth="1"/>
    <col min="9473" max="9473" width="32.875" customWidth="1"/>
    <col min="9474" max="9474" width="13.625" customWidth="1"/>
    <col min="9475" max="9475" width="9.5" customWidth="1"/>
    <col min="9476" max="9476" width="13.5" customWidth="1"/>
    <col min="9729" max="9729" width="32.875" customWidth="1"/>
    <col min="9730" max="9730" width="13.625" customWidth="1"/>
    <col min="9731" max="9731" width="9.5" customWidth="1"/>
    <col min="9732" max="9732" width="13.5" customWidth="1"/>
    <col min="9985" max="9985" width="32.875" customWidth="1"/>
    <col min="9986" max="9986" width="13.625" customWidth="1"/>
    <col min="9987" max="9987" width="9.5" customWidth="1"/>
    <col min="9988" max="9988" width="13.5" customWidth="1"/>
    <col min="10241" max="10241" width="32.875" customWidth="1"/>
    <col min="10242" max="10242" width="13.625" customWidth="1"/>
    <col min="10243" max="10243" width="9.5" customWidth="1"/>
    <col min="10244" max="10244" width="13.5" customWidth="1"/>
    <col min="10497" max="10497" width="32.875" customWidth="1"/>
    <col min="10498" max="10498" width="13.625" customWidth="1"/>
    <col min="10499" max="10499" width="9.5" customWidth="1"/>
    <col min="10500" max="10500" width="13.5" customWidth="1"/>
    <col min="10753" max="10753" width="32.875" customWidth="1"/>
    <col min="10754" max="10754" width="13.625" customWidth="1"/>
    <col min="10755" max="10755" width="9.5" customWidth="1"/>
    <col min="10756" max="10756" width="13.5" customWidth="1"/>
    <col min="11009" max="11009" width="32.875" customWidth="1"/>
    <col min="11010" max="11010" width="13.625" customWidth="1"/>
    <col min="11011" max="11011" width="9.5" customWidth="1"/>
    <col min="11012" max="11012" width="13.5" customWidth="1"/>
    <col min="11265" max="11265" width="32.875" customWidth="1"/>
    <col min="11266" max="11266" width="13.625" customWidth="1"/>
    <col min="11267" max="11267" width="9.5" customWidth="1"/>
    <col min="11268" max="11268" width="13.5" customWidth="1"/>
    <col min="11521" max="11521" width="32.875" customWidth="1"/>
    <col min="11522" max="11522" width="13.625" customWidth="1"/>
    <col min="11523" max="11523" width="9.5" customWidth="1"/>
    <col min="11524" max="11524" width="13.5" customWidth="1"/>
    <col min="11777" max="11777" width="32.875" customWidth="1"/>
    <col min="11778" max="11778" width="13.625" customWidth="1"/>
    <col min="11779" max="11779" width="9.5" customWidth="1"/>
    <col min="11780" max="11780" width="13.5" customWidth="1"/>
    <col min="12033" max="12033" width="32.875" customWidth="1"/>
    <col min="12034" max="12034" width="13.625" customWidth="1"/>
    <col min="12035" max="12035" width="9.5" customWidth="1"/>
    <col min="12036" max="12036" width="13.5" customWidth="1"/>
    <col min="12289" max="12289" width="32.875" customWidth="1"/>
    <col min="12290" max="12290" width="13.625" customWidth="1"/>
    <col min="12291" max="12291" width="9.5" customWidth="1"/>
    <col min="12292" max="12292" width="13.5" customWidth="1"/>
    <col min="12545" max="12545" width="32.875" customWidth="1"/>
    <col min="12546" max="12546" width="13.625" customWidth="1"/>
    <col min="12547" max="12547" width="9.5" customWidth="1"/>
    <col min="12548" max="12548" width="13.5" customWidth="1"/>
    <col min="12801" max="12801" width="32.875" customWidth="1"/>
    <col min="12802" max="12802" width="13.625" customWidth="1"/>
    <col min="12803" max="12803" width="9.5" customWidth="1"/>
    <col min="12804" max="12804" width="13.5" customWidth="1"/>
    <col min="13057" max="13057" width="32.875" customWidth="1"/>
    <col min="13058" max="13058" width="13.625" customWidth="1"/>
    <col min="13059" max="13059" width="9.5" customWidth="1"/>
    <col min="13060" max="13060" width="13.5" customWidth="1"/>
    <col min="13313" max="13313" width="32.875" customWidth="1"/>
    <col min="13314" max="13314" width="13.625" customWidth="1"/>
    <col min="13315" max="13315" width="9.5" customWidth="1"/>
    <col min="13316" max="13316" width="13.5" customWidth="1"/>
    <col min="13569" max="13569" width="32.875" customWidth="1"/>
    <col min="13570" max="13570" width="13.625" customWidth="1"/>
    <col min="13571" max="13571" width="9.5" customWidth="1"/>
    <col min="13572" max="13572" width="13.5" customWidth="1"/>
    <col min="13825" max="13825" width="32.875" customWidth="1"/>
    <col min="13826" max="13826" width="13.625" customWidth="1"/>
    <col min="13827" max="13827" width="9.5" customWidth="1"/>
    <col min="13828" max="13828" width="13.5" customWidth="1"/>
    <col min="14081" max="14081" width="32.875" customWidth="1"/>
    <col min="14082" max="14082" width="13.625" customWidth="1"/>
    <col min="14083" max="14083" width="9.5" customWidth="1"/>
    <col min="14084" max="14084" width="13.5" customWidth="1"/>
    <col min="14337" max="14337" width="32.875" customWidth="1"/>
    <col min="14338" max="14338" width="13.625" customWidth="1"/>
    <col min="14339" max="14339" width="9.5" customWidth="1"/>
    <col min="14340" max="14340" width="13.5" customWidth="1"/>
    <col min="14593" max="14593" width="32.875" customWidth="1"/>
    <col min="14594" max="14594" width="13.625" customWidth="1"/>
    <col min="14595" max="14595" width="9.5" customWidth="1"/>
    <col min="14596" max="14596" width="13.5" customWidth="1"/>
    <col min="14849" max="14849" width="32.875" customWidth="1"/>
    <col min="14850" max="14850" width="13.625" customWidth="1"/>
    <col min="14851" max="14851" width="9.5" customWidth="1"/>
    <col min="14852" max="14852" width="13.5" customWidth="1"/>
    <col min="15105" max="15105" width="32.875" customWidth="1"/>
    <col min="15106" max="15106" width="13.625" customWidth="1"/>
    <col min="15107" max="15107" width="9.5" customWidth="1"/>
    <col min="15108" max="15108" width="13.5" customWidth="1"/>
    <col min="15361" max="15361" width="32.875" customWidth="1"/>
    <col min="15362" max="15362" width="13.625" customWidth="1"/>
    <col min="15363" max="15363" width="9.5" customWidth="1"/>
    <col min="15364" max="15364" width="13.5" customWidth="1"/>
    <col min="15617" max="15617" width="32.875" customWidth="1"/>
    <col min="15618" max="15618" width="13.625" customWidth="1"/>
    <col min="15619" max="15619" width="9.5" customWidth="1"/>
    <col min="15620" max="15620" width="13.5" customWidth="1"/>
    <col min="15873" max="15873" width="32.875" customWidth="1"/>
    <col min="15874" max="15874" width="13.625" customWidth="1"/>
    <col min="15875" max="15875" width="9.5" customWidth="1"/>
    <col min="15876" max="15876" width="13.5" customWidth="1"/>
    <col min="16129" max="16129" width="32.875" customWidth="1"/>
    <col min="16130" max="16130" width="13.625" customWidth="1"/>
    <col min="16131" max="16131" width="9.5" customWidth="1"/>
    <col min="16132" max="16132" width="13.5" customWidth="1"/>
  </cols>
  <sheetData>
    <row r="1" spans="1:4" s="7" customFormat="1" ht="21">
      <c r="A1" s="336" t="s">
        <v>258</v>
      </c>
      <c r="B1" s="336"/>
      <c r="C1" s="336"/>
      <c r="D1" s="336"/>
    </row>
    <row r="2" spans="1:4" s="8" customFormat="1" ht="17.25">
      <c r="A2" s="337" t="s">
        <v>0</v>
      </c>
      <c r="B2" s="337"/>
      <c r="C2" s="337"/>
      <c r="D2" s="337"/>
    </row>
    <row r="3" spans="1:4" ht="26.25" customHeight="1" thickBot="1">
      <c r="B3" s="1" t="s">
        <v>1</v>
      </c>
      <c r="C3" s="1">
        <f>入厩届!$J$4</f>
        <v>0</v>
      </c>
      <c r="D3" s="9" t="s">
        <v>2</v>
      </c>
    </row>
    <row r="4" spans="1:4" ht="14.25" customHeight="1">
      <c r="D4" s="169"/>
    </row>
    <row r="5" spans="1:4">
      <c r="A5" t="s">
        <v>3</v>
      </c>
    </row>
    <row r="6" spans="1:4" s="12" customFormat="1">
      <c r="A6" s="11" t="s">
        <v>4</v>
      </c>
      <c r="B6" s="11" t="s">
        <v>5</v>
      </c>
      <c r="C6" s="11" t="s">
        <v>6</v>
      </c>
      <c r="D6" s="11" t="s">
        <v>7</v>
      </c>
    </row>
    <row r="7" spans="1:4" s="12" customFormat="1" ht="27" customHeight="1">
      <c r="A7" s="11" t="s">
        <v>183</v>
      </c>
      <c r="B7" s="11" t="s">
        <v>184</v>
      </c>
      <c r="C7" s="11">
        <f>'参加申込書（障害）'!H37+'参加申込書（馬場）'!H32</f>
        <v>0</v>
      </c>
      <c r="D7" s="183">
        <f>C7*8500</f>
        <v>0</v>
      </c>
    </row>
    <row r="8" spans="1:4" s="12" customFormat="1" ht="27" customHeight="1">
      <c r="A8" s="11" t="s">
        <v>8</v>
      </c>
      <c r="B8" s="11" t="s">
        <v>200</v>
      </c>
      <c r="C8" s="11">
        <f>'参加申込書（障害）'!H38+'参加申込書（馬場）'!H33</f>
        <v>0</v>
      </c>
      <c r="D8" s="183">
        <f>C8*6000</f>
        <v>0</v>
      </c>
    </row>
    <row r="9" spans="1:4" s="12" customFormat="1" ht="27" customHeight="1">
      <c r="A9" s="11" t="s">
        <v>10</v>
      </c>
      <c r="B9" s="11" t="s">
        <v>11</v>
      </c>
      <c r="C9" s="11">
        <f>'参加申込書（障害）'!H39+'参加申込書（馬場）'!H34</f>
        <v>0</v>
      </c>
      <c r="D9" s="183">
        <f>C9*4500</f>
        <v>0</v>
      </c>
    </row>
    <row r="10" spans="1:4" s="12" customFormat="1" ht="27" customHeight="1">
      <c r="A10" s="11" t="s">
        <v>227</v>
      </c>
      <c r="B10" s="11" t="s">
        <v>198</v>
      </c>
      <c r="C10" s="11">
        <f>'参加申込書（障害）'!H40+'参加申込書（馬場）'!H35</f>
        <v>0</v>
      </c>
      <c r="D10" s="183">
        <f>C10*4000</f>
        <v>0</v>
      </c>
    </row>
    <row r="11" spans="1:4" s="12" customFormat="1" ht="32.25" customHeight="1">
      <c r="A11" s="170" t="s">
        <v>199</v>
      </c>
      <c r="B11" s="11" t="s">
        <v>12</v>
      </c>
      <c r="C11" s="11">
        <f>'参加申込書（障害）'!H41+'参加申込書（馬場）'!H36</f>
        <v>0</v>
      </c>
      <c r="D11" s="183">
        <f>C11*3000</f>
        <v>0</v>
      </c>
    </row>
    <row r="12" spans="1:4" s="12" customFormat="1" ht="27" customHeight="1">
      <c r="A12" s="11" t="s">
        <v>13</v>
      </c>
      <c r="B12" s="11" t="s">
        <v>14</v>
      </c>
      <c r="C12" s="11">
        <f>COUNTA(入厩届!B8:B27)</f>
        <v>0</v>
      </c>
      <c r="D12" s="183">
        <f>C12*5000</f>
        <v>0</v>
      </c>
    </row>
    <row r="13" spans="1:4" s="12" customFormat="1" ht="27" customHeight="1">
      <c r="A13" s="11" t="s">
        <v>15</v>
      </c>
      <c r="B13" s="11" t="s">
        <v>231</v>
      </c>
      <c r="C13" s="11">
        <f>C12</f>
        <v>0</v>
      </c>
      <c r="D13" s="183">
        <f>C13*7500</f>
        <v>0</v>
      </c>
    </row>
    <row r="14" spans="1:4" s="10" customFormat="1" ht="27.75" customHeight="1">
      <c r="A14" s="11" t="s">
        <v>16</v>
      </c>
      <c r="B14" s="11"/>
      <c r="C14" s="11">
        <f>SUM(C7:C13)</f>
        <v>0</v>
      </c>
      <c r="D14" s="183">
        <f>SUM(D7:D13)</f>
        <v>0</v>
      </c>
    </row>
    <row r="15" spans="1:4" ht="13.5" customHeight="1">
      <c r="A15" s="13" t="s">
        <v>98</v>
      </c>
      <c r="B15" s="12"/>
      <c r="C15" s="12"/>
      <c r="D15" s="12"/>
    </row>
    <row r="16" spans="1:4" ht="27" customHeight="1">
      <c r="A16" s="25"/>
      <c r="B16" s="25" t="s">
        <v>5</v>
      </c>
      <c r="C16" s="11" t="s">
        <v>6</v>
      </c>
      <c r="D16" s="25" t="s">
        <v>7</v>
      </c>
    </row>
    <row r="17" spans="1:4" ht="27" customHeight="1">
      <c r="A17" s="25" t="s">
        <v>228</v>
      </c>
      <c r="B17" s="11" t="s">
        <v>12</v>
      </c>
      <c r="C17" s="11">
        <f>COUNTA(フレンドリー!B6:B15)</f>
        <v>0</v>
      </c>
      <c r="D17" s="183">
        <f>C17*3000</f>
        <v>0</v>
      </c>
    </row>
    <row r="18" spans="1:4" ht="27" customHeight="1">
      <c r="A18" s="25" t="s">
        <v>229</v>
      </c>
      <c r="B18" s="11" t="s">
        <v>12</v>
      </c>
      <c r="C18" s="11">
        <f>COUNTA(フレンドリー!E6:E15)</f>
        <v>0</v>
      </c>
      <c r="D18" s="183">
        <f t="shared" ref="D18:D20" si="0">C18*3000</f>
        <v>0</v>
      </c>
    </row>
    <row r="19" spans="1:4" ht="27" customHeight="1">
      <c r="A19" s="25" t="s">
        <v>99</v>
      </c>
      <c r="B19" s="11" t="s">
        <v>12</v>
      </c>
      <c r="C19" s="11">
        <f>COUNTA(フレンドリー!B19:B28)</f>
        <v>0</v>
      </c>
      <c r="D19" s="183">
        <f t="shared" si="0"/>
        <v>0</v>
      </c>
    </row>
    <row r="20" spans="1:4" ht="27" customHeight="1">
      <c r="A20" s="25" t="s">
        <v>230</v>
      </c>
      <c r="B20" s="11" t="s">
        <v>12</v>
      </c>
      <c r="C20" s="11">
        <f>COUNTA(フレンドリー!E19:E28)</f>
        <v>0</v>
      </c>
      <c r="D20" s="183">
        <f t="shared" si="0"/>
        <v>0</v>
      </c>
    </row>
    <row r="21" spans="1:4" ht="27.75" customHeight="1">
      <c r="A21" s="25" t="s">
        <v>17</v>
      </c>
      <c r="B21" s="25"/>
      <c r="C21" s="11">
        <f>SUM(C17:C20)</f>
        <v>0</v>
      </c>
      <c r="D21" s="183">
        <f>SUM(D17:D20)</f>
        <v>0</v>
      </c>
    </row>
    <row r="22" spans="1:4">
      <c r="A22" t="s">
        <v>18</v>
      </c>
      <c r="B22" s="72"/>
      <c r="C22" s="338">
        <f>D14+D21</f>
        <v>0</v>
      </c>
      <c r="D22" s="338"/>
    </row>
    <row r="23" spans="1:4" ht="14.25" thickBot="1">
      <c r="B23" s="1"/>
      <c r="C23" s="339"/>
      <c r="D23" s="339"/>
    </row>
    <row r="24" spans="1:4">
      <c r="A24" t="s">
        <v>208</v>
      </c>
    </row>
    <row r="25" spans="1:4">
      <c r="A25" s="225" t="s">
        <v>238</v>
      </c>
    </row>
    <row r="26" spans="1:4">
      <c r="A26" s="25" t="s">
        <v>190</v>
      </c>
      <c r="B26" s="83"/>
      <c r="C26" s="85"/>
      <c r="D26" s="84"/>
    </row>
    <row r="27" spans="1:4">
      <c r="A27" s="25" t="s">
        <v>191</v>
      </c>
      <c r="B27" s="83"/>
      <c r="C27" s="85"/>
      <c r="D27" s="84"/>
    </row>
    <row r="28" spans="1:4">
      <c r="A28" s="25" t="s">
        <v>192</v>
      </c>
      <c r="B28" s="83" t="s">
        <v>196</v>
      </c>
      <c r="C28" s="85"/>
      <c r="D28" s="84"/>
    </row>
    <row r="29" spans="1:4">
      <c r="A29" s="25" t="s">
        <v>193</v>
      </c>
      <c r="B29" s="83"/>
      <c r="C29" s="85"/>
      <c r="D29" s="84"/>
    </row>
    <row r="30" spans="1:4" ht="11.25" customHeight="1">
      <c r="A30" s="86" t="s">
        <v>194</v>
      </c>
      <c r="B30" s="87"/>
      <c r="C30" s="88"/>
      <c r="D30" s="89"/>
    </row>
    <row r="31" spans="1:4" ht="24" customHeight="1">
      <c r="A31" s="90" t="s">
        <v>195</v>
      </c>
      <c r="B31" s="81"/>
      <c r="C31" s="70"/>
      <c r="D31" s="82"/>
    </row>
  </sheetData>
  <mergeCells count="3">
    <mergeCell ref="A1:D1"/>
    <mergeCell ref="A2:D2"/>
    <mergeCell ref="C22:D23"/>
  </mergeCells>
  <phoneticPr fontId="11"/>
  <printOptions horizontalCentered="1" verticalCentered="1"/>
  <pageMargins left="0.25" right="0.25" top="0.75" bottom="0.75" header="0.3" footer="0.3"/>
  <pageSetup paperSize="9" scale="120" orientation="portrait" horizontalDpi="4294967293" verticalDpi="0"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20"/>
  <sheetViews>
    <sheetView view="pageLayout" zoomScaleNormal="100" workbookViewId="0">
      <selection activeCell="C23" sqref="C23"/>
    </sheetView>
  </sheetViews>
  <sheetFormatPr defaultRowHeight="13.5"/>
  <cols>
    <col min="1" max="1" width="5.125" style="14" customWidth="1"/>
    <col min="2" max="2" width="5.25" style="14" customWidth="1"/>
    <col min="3" max="3" width="26.125" style="54" bestFit="1" customWidth="1"/>
    <col min="4" max="4" width="20.75" style="14" customWidth="1"/>
    <col min="5" max="5" width="14.625" style="14" customWidth="1"/>
    <col min="6" max="6" width="18.625" style="14" customWidth="1"/>
    <col min="7" max="7" width="14.625" style="14" customWidth="1"/>
    <col min="8" max="8" width="15" style="14" customWidth="1"/>
    <col min="9" max="16384" width="9" style="14"/>
  </cols>
  <sheetData>
    <row r="1" spans="1:8">
      <c r="A1" s="14" t="s">
        <v>63</v>
      </c>
    </row>
    <row r="2" spans="1:8">
      <c r="F2" s="29" t="s">
        <v>103</v>
      </c>
    </row>
    <row r="3" spans="1:8" ht="18.75">
      <c r="A3" s="343" t="s">
        <v>64</v>
      </c>
      <c r="B3" s="344"/>
      <c r="C3" s="344"/>
      <c r="D3" s="344"/>
    </row>
    <row r="4" spans="1:8">
      <c r="G4" s="345">
        <f>入厩届!$J$4</f>
        <v>0</v>
      </c>
      <c r="H4" s="345"/>
    </row>
    <row r="5" spans="1:8">
      <c r="F5" s="27" t="s">
        <v>65</v>
      </c>
      <c r="G5" s="346"/>
      <c r="H5" s="346"/>
    </row>
    <row r="6" spans="1:8">
      <c r="F6" s="28"/>
      <c r="G6" s="28"/>
      <c r="H6" s="15"/>
    </row>
    <row r="7" spans="1:8">
      <c r="A7" s="16"/>
      <c r="B7" s="16"/>
      <c r="C7" s="55" t="s">
        <v>66</v>
      </c>
      <c r="D7" s="16" t="s">
        <v>67</v>
      </c>
      <c r="E7" s="17" t="s">
        <v>68</v>
      </c>
      <c r="F7" s="16" t="s">
        <v>69</v>
      </c>
      <c r="G7" s="16" t="s">
        <v>70</v>
      </c>
      <c r="H7" s="16" t="s">
        <v>71</v>
      </c>
    </row>
    <row r="8" spans="1:8" ht="26.25" customHeight="1">
      <c r="A8" s="341" t="s">
        <v>72</v>
      </c>
      <c r="B8" s="18">
        <v>3</v>
      </c>
      <c r="C8" s="56" t="s">
        <v>73</v>
      </c>
      <c r="D8" s="16"/>
      <c r="E8" s="16"/>
      <c r="F8" s="16"/>
      <c r="G8" s="16"/>
      <c r="H8" s="16"/>
    </row>
    <row r="9" spans="1:8" ht="26.25" customHeight="1">
      <c r="A9" s="341"/>
      <c r="B9" s="18">
        <v>6</v>
      </c>
      <c r="C9" s="57" t="s">
        <v>74</v>
      </c>
      <c r="D9" s="16"/>
      <c r="E9" s="16"/>
      <c r="F9" s="16"/>
      <c r="G9" s="16"/>
      <c r="H9" s="16"/>
    </row>
    <row r="10" spans="1:8" ht="26.25" customHeight="1">
      <c r="A10" s="341"/>
      <c r="B10" s="18">
        <v>9</v>
      </c>
      <c r="C10" s="57" t="s">
        <v>75</v>
      </c>
      <c r="D10" s="16"/>
      <c r="E10" s="16"/>
      <c r="F10" s="16"/>
      <c r="G10" s="16"/>
      <c r="H10" s="16"/>
    </row>
    <row r="11" spans="1:8" ht="26.25" customHeight="1">
      <c r="A11" s="341"/>
      <c r="B11" s="18">
        <v>19</v>
      </c>
      <c r="C11" s="57" t="s">
        <v>76</v>
      </c>
      <c r="D11" s="16"/>
      <c r="E11" s="16"/>
      <c r="F11" s="16"/>
      <c r="G11" s="16"/>
      <c r="H11" s="16"/>
    </row>
    <row r="12" spans="1:8" ht="26.25" customHeight="1">
      <c r="A12" s="341"/>
      <c r="B12" s="18">
        <v>22</v>
      </c>
      <c r="C12" s="57" t="s">
        <v>77</v>
      </c>
      <c r="D12" s="16"/>
      <c r="E12" s="16"/>
      <c r="F12" s="16"/>
      <c r="G12" s="16"/>
      <c r="H12" s="16"/>
    </row>
    <row r="13" spans="1:8" ht="26.25" customHeight="1">
      <c r="A13" s="341"/>
      <c r="B13" s="18">
        <v>25</v>
      </c>
      <c r="C13" s="58" t="s">
        <v>78</v>
      </c>
      <c r="D13" s="16"/>
      <c r="E13" s="16"/>
      <c r="F13" s="16"/>
      <c r="G13" s="16"/>
      <c r="H13" s="16"/>
    </row>
    <row r="14" spans="1:8" ht="26.25" customHeight="1">
      <c r="A14" s="340" t="s">
        <v>79</v>
      </c>
      <c r="B14" s="18">
        <v>2</v>
      </c>
      <c r="C14" s="56" t="s">
        <v>152</v>
      </c>
      <c r="D14" s="16"/>
      <c r="E14" s="16"/>
      <c r="F14" s="16"/>
      <c r="G14" s="16"/>
      <c r="H14" s="16"/>
    </row>
    <row r="15" spans="1:8" ht="26.25" customHeight="1">
      <c r="A15" s="341"/>
      <c r="B15" s="18">
        <v>5</v>
      </c>
      <c r="C15" s="56" t="s">
        <v>153</v>
      </c>
      <c r="D15" s="16"/>
      <c r="E15" s="16"/>
      <c r="F15" s="16"/>
      <c r="G15" s="16"/>
      <c r="H15" s="16"/>
    </row>
    <row r="16" spans="1:8" ht="26.25" customHeight="1">
      <c r="A16" s="341"/>
      <c r="B16" s="18">
        <v>9</v>
      </c>
      <c r="C16" s="232" t="s">
        <v>255</v>
      </c>
      <c r="D16" s="16"/>
      <c r="E16" s="16"/>
      <c r="F16" s="16"/>
      <c r="G16" s="16"/>
      <c r="H16" s="16"/>
    </row>
    <row r="17" spans="1:8" ht="26.25" customHeight="1">
      <c r="A17" s="341"/>
      <c r="B17" s="18">
        <v>18</v>
      </c>
      <c r="C17" s="232" t="s">
        <v>253</v>
      </c>
      <c r="D17" s="16"/>
      <c r="E17" s="16"/>
      <c r="F17" s="16"/>
      <c r="G17" s="16"/>
      <c r="H17" s="16"/>
    </row>
    <row r="18" spans="1:8" ht="26.25" customHeight="1">
      <c r="A18" s="341"/>
      <c r="B18" s="18">
        <v>19</v>
      </c>
      <c r="C18" s="56" t="s">
        <v>154</v>
      </c>
      <c r="D18" s="16"/>
      <c r="E18" s="16"/>
      <c r="F18" s="16"/>
      <c r="G18" s="16"/>
      <c r="H18" s="16"/>
    </row>
    <row r="19" spans="1:8" ht="26.25" customHeight="1">
      <c r="A19" s="341"/>
      <c r="B19" s="18">
        <v>22</v>
      </c>
      <c r="C19" s="56" t="s">
        <v>155</v>
      </c>
      <c r="D19" s="16"/>
      <c r="E19" s="16"/>
      <c r="F19" s="16"/>
      <c r="G19" s="16"/>
      <c r="H19" s="16"/>
    </row>
    <row r="20" spans="1:8" ht="26.25" customHeight="1">
      <c r="A20" s="342"/>
      <c r="B20" s="18">
        <v>25</v>
      </c>
      <c r="C20" s="232" t="s">
        <v>254</v>
      </c>
      <c r="D20" s="16"/>
      <c r="E20" s="16"/>
      <c r="F20" s="16"/>
      <c r="G20" s="16"/>
      <c r="H20" s="16"/>
    </row>
  </sheetData>
  <mergeCells count="4">
    <mergeCell ref="A14:A20"/>
    <mergeCell ref="A3:D3"/>
    <mergeCell ref="A8:A13"/>
    <mergeCell ref="G4:H5"/>
  </mergeCells>
  <phoneticPr fontId="11"/>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入力方法</vt:lpstr>
      <vt:lpstr>入厩届</vt:lpstr>
      <vt:lpstr>参加登録名簿（障害）</vt:lpstr>
      <vt:lpstr>参加申込書（障害）</vt:lpstr>
      <vt:lpstr>参加登録名簿（馬場）</vt:lpstr>
      <vt:lpstr>参加申込書（馬場）</vt:lpstr>
      <vt:lpstr>フレンドリー</vt:lpstr>
      <vt:lpstr>送金内訳書</vt:lpstr>
      <vt:lpstr>公認参加届</vt:lpstr>
      <vt:lpstr>グレード変更届</vt:lpstr>
      <vt:lpstr>メディカルカード</vt:lpstr>
      <vt:lpstr>グレード変更届!Print_Area</vt:lpstr>
      <vt:lpstr>'参加登録名簿（障害）'!Print_Area</vt:lpstr>
      <vt:lpstr>'参加登録名簿（馬場）'!Print_Area</vt:lpstr>
      <vt:lpstr>送金内訳書!Print_Area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jouba</dc:creator>
  <cp:keywords/>
  <dc:description/>
  <cp:lastModifiedBy>乗馬連盟 北海道</cp:lastModifiedBy>
  <cp:revision/>
  <cp:lastPrinted>2025-04-17T02:05:29Z</cp:lastPrinted>
  <dcterms:created xsi:type="dcterms:W3CDTF">2015-05-21T23:53:15Z</dcterms:created>
  <dcterms:modified xsi:type="dcterms:W3CDTF">2025-05-28T01:46:45Z</dcterms:modified>
  <cp:category/>
  <cp:contentStatus/>
</cp:coreProperties>
</file>